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24" windowWidth="15012" windowHeight="7416"/>
  </bookViews>
  <sheets>
    <sheet name="MDLT-Black" sheetId="1" r:id="rId1"/>
    <sheet name="MDLT-White" sheetId="2" r:id="rId2"/>
    <sheet name="credit" sheetId="3" r:id="rId3"/>
  </sheets>
  <calcPr calcId="145621"/>
</workbook>
</file>

<file path=xl/calcChain.xml><?xml version="1.0" encoding="utf-8"?>
<calcChain xmlns="http://schemas.openxmlformats.org/spreadsheetml/2006/main">
  <c r="I102" i="2" l="1"/>
  <c r="I101" i="2"/>
  <c r="I100" i="2"/>
  <c r="I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I71" i="2"/>
  <c r="H71" i="2"/>
  <c r="H70" i="2"/>
  <c r="I69" i="2"/>
  <c r="H69" i="2"/>
  <c r="H68" i="2"/>
  <c r="I67" i="2"/>
  <c r="H67" i="2"/>
  <c r="H66" i="2"/>
  <c r="I65" i="2"/>
  <c r="H65" i="2"/>
  <c r="H64" i="2"/>
  <c r="I63" i="2"/>
  <c r="H63" i="2"/>
  <c r="H62" i="2"/>
  <c r="I61" i="2"/>
  <c r="H61" i="2"/>
  <c r="H60" i="2"/>
  <c r="I59" i="2"/>
  <c r="H59" i="2"/>
  <c r="H58" i="2"/>
  <c r="I57" i="2"/>
  <c r="H57" i="2"/>
  <c r="H56" i="2"/>
  <c r="I55" i="2"/>
  <c r="H55" i="2"/>
  <c r="H54" i="2"/>
  <c r="I53" i="2"/>
  <c r="H53" i="2"/>
  <c r="H52" i="2"/>
  <c r="I51" i="2"/>
  <c r="H51" i="2"/>
  <c r="H50" i="2"/>
  <c r="I49" i="2"/>
  <c r="H49" i="2"/>
  <c r="H48" i="2"/>
  <c r="I47" i="2"/>
  <c r="H47" i="2"/>
  <c r="H46" i="2"/>
  <c r="I45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I16" i="2"/>
  <c r="H16" i="2"/>
  <c r="H15" i="2"/>
  <c r="H14" i="2"/>
  <c r="H13" i="2"/>
  <c r="I12" i="2"/>
  <c r="H12" i="2"/>
  <c r="H11" i="2"/>
  <c r="H10" i="2"/>
  <c r="H9" i="2"/>
  <c r="I8" i="2"/>
  <c r="H8" i="2"/>
  <c r="H7" i="2"/>
  <c r="H6" i="2"/>
  <c r="H5" i="2"/>
  <c r="I4" i="2"/>
  <c r="H4" i="2"/>
  <c r="I3" i="2"/>
  <c r="J4" i="2" s="1"/>
  <c r="H3" i="2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M3" i="1"/>
  <c r="L3" i="1"/>
  <c r="I3" i="1"/>
  <c r="J4" i="1" s="1"/>
  <c r="K3" i="1" s="1"/>
  <c r="I9" i="2" l="1"/>
  <c r="I62" i="2"/>
  <c r="I20" i="2"/>
  <c r="K4" i="1"/>
  <c r="J5" i="1"/>
  <c r="I17" i="2"/>
  <c r="I10" i="2"/>
  <c r="I18" i="2"/>
  <c r="K4" i="2"/>
  <c r="L4" i="2" s="1"/>
  <c r="J5" i="2"/>
  <c r="K3" i="2"/>
  <c r="L3" i="2" s="1"/>
  <c r="I5" i="2"/>
  <c r="I13" i="2"/>
  <c r="I22" i="2"/>
  <c r="I48" i="2"/>
  <c r="I54" i="2"/>
  <c r="I70" i="2"/>
  <c r="I6" i="2"/>
  <c r="I7" i="2"/>
  <c r="I14" i="2"/>
  <c r="I15" i="2"/>
  <c r="I21" i="2"/>
  <c r="I46" i="2"/>
  <c r="M3" i="2"/>
  <c r="I11" i="2"/>
  <c r="I19" i="2"/>
  <c r="I23" i="2"/>
  <c r="I25" i="2"/>
  <c r="I27" i="2"/>
  <c r="I29" i="2"/>
  <c r="I31" i="2"/>
  <c r="I33" i="2"/>
  <c r="I35" i="2"/>
  <c r="I37" i="2"/>
  <c r="I39" i="2"/>
  <c r="I41" i="2"/>
  <c r="I43" i="2"/>
  <c r="I52" i="2"/>
  <c r="I58" i="2"/>
  <c r="I66" i="2"/>
  <c r="I24" i="2"/>
  <c r="I26" i="2"/>
  <c r="I28" i="2"/>
  <c r="I30" i="2"/>
  <c r="I32" i="2"/>
  <c r="I34" i="2"/>
  <c r="I36" i="2"/>
  <c r="I38" i="2"/>
  <c r="I40" i="2"/>
  <c r="I42" i="2"/>
  <c r="I44" i="2"/>
  <c r="I50" i="2"/>
  <c r="I60" i="2"/>
  <c r="I68" i="2"/>
  <c r="I56" i="2"/>
  <c r="I64" i="2"/>
  <c r="I72" i="2"/>
  <c r="I74" i="2"/>
  <c r="I76" i="2"/>
  <c r="I78" i="2"/>
  <c r="I80" i="2"/>
  <c r="I82" i="2"/>
  <c r="I84" i="2"/>
  <c r="I86" i="2"/>
  <c r="I88" i="2"/>
  <c r="I90" i="2"/>
  <c r="I92" i="2"/>
  <c r="I94" i="2"/>
  <c r="I96" i="2"/>
  <c r="I98" i="2"/>
  <c r="I73" i="2"/>
  <c r="I75" i="2"/>
  <c r="I77" i="2"/>
  <c r="I79" i="2"/>
  <c r="I81" i="2"/>
  <c r="I83" i="2"/>
  <c r="I85" i="2"/>
  <c r="I87" i="2"/>
  <c r="I89" i="2"/>
  <c r="I91" i="2"/>
  <c r="I93" i="2"/>
  <c r="I95" i="2"/>
  <c r="I97" i="2"/>
  <c r="M4" i="1" l="1"/>
  <c r="L4" i="1"/>
  <c r="J6" i="2"/>
  <c r="M4" i="2"/>
  <c r="J6" i="1"/>
  <c r="K6" i="1" l="1"/>
  <c r="J7" i="1"/>
  <c r="J7" i="2"/>
  <c r="K5" i="1"/>
  <c r="K5" i="2"/>
  <c r="J8" i="2" l="1"/>
  <c r="K7" i="2"/>
  <c r="M5" i="1"/>
  <c r="L5" i="1"/>
  <c r="K6" i="2"/>
  <c r="M5" i="2"/>
  <c r="L5" i="2"/>
  <c r="J8" i="1"/>
  <c r="M6" i="1"/>
  <c r="L6" i="1"/>
  <c r="J9" i="1" l="1"/>
  <c r="K8" i="1"/>
  <c r="L7" i="2"/>
  <c r="M7" i="2"/>
  <c r="K7" i="1"/>
  <c r="L6" i="2"/>
  <c r="M6" i="2"/>
  <c r="K8" i="2"/>
  <c r="J9" i="2"/>
  <c r="L8" i="2" l="1"/>
  <c r="M8" i="2"/>
  <c r="M8" i="1"/>
  <c r="L8" i="1"/>
  <c r="J10" i="2"/>
  <c r="K9" i="2" s="1"/>
  <c r="L7" i="1"/>
  <c r="M7" i="1"/>
  <c r="J10" i="1"/>
  <c r="K9" i="1" s="1"/>
  <c r="M9" i="2" l="1"/>
  <c r="L9" i="2"/>
  <c r="M9" i="1"/>
  <c r="L9" i="1"/>
  <c r="K10" i="1"/>
  <c r="J11" i="1"/>
  <c r="J11" i="2"/>
  <c r="K10" i="2" s="1"/>
  <c r="M10" i="2" l="1"/>
  <c r="L10" i="2"/>
  <c r="J12" i="2"/>
  <c r="K11" i="2" s="1"/>
  <c r="J12" i="1"/>
  <c r="K11" i="1"/>
  <c r="M10" i="1"/>
  <c r="L10" i="1"/>
  <c r="L11" i="2" l="1"/>
  <c r="M11" i="2"/>
  <c r="J13" i="2"/>
  <c r="L11" i="1"/>
  <c r="M11" i="1"/>
  <c r="J13" i="1"/>
  <c r="J14" i="2" l="1"/>
  <c r="K13" i="2"/>
  <c r="J14" i="1"/>
  <c r="K12" i="2"/>
  <c r="K12" i="1"/>
  <c r="J15" i="1" l="1"/>
  <c r="K14" i="1"/>
  <c r="K13" i="1"/>
  <c r="M12" i="1"/>
  <c r="L12" i="1"/>
  <c r="M13" i="2"/>
  <c r="L13" i="2"/>
  <c r="L12" i="2"/>
  <c r="M12" i="2"/>
  <c r="J15" i="2"/>
  <c r="J16" i="2" l="1"/>
  <c r="K15" i="2"/>
  <c r="M13" i="1"/>
  <c r="L13" i="1"/>
  <c r="K14" i="2"/>
  <c r="M14" i="1"/>
  <c r="L14" i="1"/>
  <c r="J16" i="1"/>
  <c r="J17" i="1" l="1"/>
  <c r="L15" i="2"/>
  <c r="M15" i="2"/>
  <c r="K15" i="1"/>
  <c r="L14" i="2"/>
  <c r="M14" i="2"/>
  <c r="J17" i="2"/>
  <c r="J18" i="2" l="1"/>
  <c r="K17" i="2" s="1"/>
  <c r="L15" i="1"/>
  <c r="M15" i="1"/>
  <c r="K17" i="1"/>
  <c r="J18" i="1"/>
  <c r="K16" i="2"/>
  <c r="K16" i="1"/>
  <c r="M17" i="2" l="1"/>
  <c r="L17" i="2"/>
  <c r="L16" i="2"/>
  <c r="M16" i="2"/>
  <c r="M16" i="1"/>
  <c r="L16" i="1"/>
  <c r="J19" i="1"/>
  <c r="K18" i="1" s="1"/>
  <c r="M17" i="1"/>
  <c r="L17" i="1"/>
  <c r="J19" i="2"/>
  <c r="M18" i="1" l="1"/>
  <c r="L18" i="1"/>
  <c r="J20" i="1"/>
  <c r="K19" i="1" s="1"/>
  <c r="J20" i="2"/>
  <c r="K18" i="2"/>
  <c r="L19" i="1" l="1"/>
  <c r="M19" i="1"/>
  <c r="J21" i="1"/>
  <c r="K20" i="1" s="1"/>
  <c r="M18" i="2"/>
  <c r="L18" i="2"/>
  <c r="J21" i="2"/>
  <c r="K19" i="2"/>
  <c r="M20" i="1" l="1"/>
  <c r="L20" i="1"/>
  <c r="J22" i="2"/>
  <c r="J22" i="1"/>
  <c r="K20" i="2"/>
  <c r="L19" i="2"/>
  <c r="M19" i="2"/>
  <c r="J23" i="2" l="1"/>
  <c r="M20" i="2"/>
  <c r="L20" i="2"/>
  <c r="K21" i="2"/>
  <c r="J23" i="1"/>
  <c r="K22" i="1"/>
  <c r="K21" i="1"/>
  <c r="M21" i="1" l="1"/>
  <c r="L21" i="1"/>
  <c r="M22" i="1"/>
  <c r="L22" i="1"/>
  <c r="J24" i="1"/>
  <c r="K23" i="1"/>
  <c r="J24" i="2"/>
  <c r="L21" i="2"/>
  <c r="M21" i="2"/>
  <c r="K22" i="2"/>
  <c r="J25" i="2" l="1"/>
  <c r="K23" i="2"/>
  <c r="L22" i="2"/>
  <c r="M22" i="2"/>
  <c r="L23" i="1"/>
  <c r="M23" i="1"/>
  <c r="J25" i="1"/>
  <c r="J26" i="1" l="1"/>
  <c r="K25" i="1"/>
  <c r="L23" i="2"/>
  <c r="M23" i="2"/>
  <c r="J26" i="2"/>
  <c r="K24" i="1"/>
  <c r="K24" i="2"/>
  <c r="M24" i="2" l="1"/>
  <c r="L24" i="2"/>
  <c r="M24" i="1"/>
  <c r="L24" i="1"/>
  <c r="J27" i="2"/>
  <c r="M25" i="1"/>
  <c r="L25" i="1"/>
  <c r="K25" i="2"/>
  <c r="J27" i="1"/>
  <c r="K26" i="1"/>
  <c r="L26" i="1" l="1"/>
  <c r="M26" i="1"/>
  <c r="J28" i="1"/>
  <c r="K27" i="1" s="1"/>
  <c r="J28" i="2"/>
  <c r="L25" i="2"/>
  <c r="M25" i="2"/>
  <c r="K26" i="2"/>
  <c r="M27" i="1" l="1"/>
  <c r="L27" i="1"/>
  <c r="J29" i="1"/>
  <c r="K28" i="1"/>
  <c r="K28" i="2"/>
  <c r="J29" i="2"/>
  <c r="M26" i="2"/>
  <c r="L26" i="2"/>
  <c r="K27" i="2"/>
  <c r="J30" i="1" l="1"/>
  <c r="K29" i="1" s="1"/>
  <c r="M28" i="1"/>
  <c r="L28" i="1"/>
  <c r="K29" i="2"/>
  <c r="J30" i="2"/>
  <c r="L27" i="2"/>
  <c r="M27" i="2"/>
  <c r="M28" i="2"/>
  <c r="L28" i="2"/>
  <c r="M29" i="1" l="1"/>
  <c r="L29" i="1"/>
  <c r="J31" i="2"/>
  <c r="L29" i="2"/>
  <c r="M29" i="2"/>
  <c r="J31" i="1"/>
  <c r="K30" i="1"/>
  <c r="J32" i="2" l="1"/>
  <c r="K30" i="2"/>
  <c r="L30" i="1"/>
  <c r="M30" i="1"/>
  <c r="J32" i="1"/>
  <c r="K31" i="1"/>
  <c r="M30" i="2" l="1"/>
  <c r="L30" i="2"/>
  <c r="M31" i="1"/>
  <c r="L31" i="1"/>
  <c r="J33" i="1"/>
  <c r="K32" i="1"/>
  <c r="J33" i="2"/>
  <c r="K31" i="2"/>
  <c r="J34" i="2" l="1"/>
  <c r="K32" i="2"/>
  <c r="M32" i="1"/>
  <c r="L32" i="1"/>
  <c r="L31" i="2"/>
  <c r="M31" i="2"/>
  <c r="J34" i="1"/>
  <c r="M32" i="2" l="1"/>
  <c r="L32" i="2"/>
  <c r="J35" i="1"/>
  <c r="K34" i="1"/>
  <c r="K34" i="2"/>
  <c r="J35" i="2"/>
  <c r="K33" i="1"/>
  <c r="K33" i="2"/>
  <c r="M34" i="2" l="1"/>
  <c r="L34" i="2"/>
  <c r="L33" i="2"/>
  <c r="M33" i="2"/>
  <c r="L34" i="1"/>
  <c r="M34" i="1"/>
  <c r="M33" i="1"/>
  <c r="L33" i="1"/>
  <c r="J36" i="1"/>
  <c r="K35" i="1" s="1"/>
  <c r="J36" i="2"/>
  <c r="K35" i="2" s="1"/>
  <c r="L35" i="2" l="1"/>
  <c r="M35" i="2"/>
  <c r="M35" i="1"/>
  <c r="L35" i="1"/>
  <c r="J37" i="2"/>
  <c r="J37" i="1"/>
  <c r="K36" i="1"/>
  <c r="M36" i="1" l="1"/>
  <c r="L36" i="1"/>
  <c r="J38" i="1"/>
  <c r="K37" i="1" s="1"/>
  <c r="J38" i="2"/>
  <c r="K36" i="2"/>
  <c r="M37" i="1" l="1"/>
  <c r="L37" i="1"/>
  <c r="J39" i="1"/>
  <c r="K38" i="1" s="1"/>
  <c r="M36" i="2"/>
  <c r="L36" i="2"/>
  <c r="J39" i="2"/>
  <c r="K37" i="2"/>
  <c r="L38" i="1" l="1"/>
  <c r="M38" i="1"/>
  <c r="J40" i="2"/>
  <c r="J40" i="1"/>
  <c r="K39" i="1"/>
  <c r="K38" i="2"/>
  <c r="L37" i="2"/>
  <c r="M37" i="2"/>
  <c r="J41" i="2" l="1"/>
  <c r="M38" i="2"/>
  <c r="L38" i="2"/>
  <c r="K39" i="2"/>
  <c r="M39" i="1"/>
  <c r="L39" i="1"/>
  <c r="J41" i="1"/>
  <c r="J42" i="1" l="1"/>
  <c r="J42" i="2"/>
  <c r="K40" i="1"/>
  <c r="L39" i="2"/>
  <c r="M39" i="2"/>
  <c r="K40" i="2"/>
  <c r="M40" i="1" l="1"/>
  <c r="L40" i="1"/>
  <c r="J43" i="1"/>
  <c r="K42" i="1"/>
  <c r="M40" i="2"/>
  <c r="L40" i="2"/>
  <c r="J43" i="2"/>
  <c r="K41" i="2"/>
  <c r="K41" i="1"/>
  <c r="J44" i="2" l="1"/>
  <c r="K43" i="2"/>
  <c r="K42" i="2"/>
  <c r="J44" i="1"/>
  <c r="L42" i="1"/>
  <c r="M42" i="1"/>
  <c r="M41" i="1"/>
  <c r="L41" i="1"/>
  <c r="L41" i="2"/>
  <c r="M41" i="2"/>
  <c r="J45" i="1" l="1"/>
  <c r="K44" i="1" s="1"/>
  <c r="M42" i="2"/>
  <c r="L42" i="2"/>
  <c r="L43" i="2"/>
  <c r="M43" i="2"/>
  <c r="K43" i="1"/>
  <c r="J45" i="2"/>
  <c r="K44" i="2"/>
  <c r="M44" i="1" l="1"/>
  <c r="L44" i="1"/>
  <c r="L44" i="2"/>
  <c r="M44" i="2"/>
  <c r="J46" i="2"/>
  <c r="K45" i="2"/>
  <c r="M43" i="1"/>
  <c r="L43" i="1"/>
  <c r="J46" i="1"/>
  <c r="K45" i="1"/>
  <c r="M45" i="1" l="1"/>
  <c r="L45" i="1"/>
  <c r="M45" i="2"/>
  <c r="L45" i="2"/>
  <c r="J47" i="1"/>
  <c r="K46" i="1"/>
  <c r="J47" i="2"/>
  <c r="K46" i="2"/>
  <c r="L46" i="2" l="1"/>
  <c r="M46" i="2"/>
  <c r="J48" i="2"/>
  <c r="K47" i="2" s="1"/>
  <c r="L46" i="1"/>
  <c r="M46" i="1"/>
  <c r="J48" i="1"/>
  <c r="K47" i="1"/>
  <c r="M47" i="2" l="1"/>
  <c r="L47" i="2"/>
  <c r="M47" i="1"/>
  <c r="L47" i="1"/>
  <c r="J49" i="2"/>
  <c r="K48" i="2"/>
  <c r="J49" i="1"/>
  <c r="K48" i="1"/>
  <c r="M48" i="1" l="1"/>
  <c r="L48" i="1"/>
  <c r="J50" i="1"/>
  <c r="K49" i="1" s="1"/>
  <c r="M48" i="2"/>
  <c r="L48" i="2"/>
  <c r="J50" i="2"/>
  <c r="K49" i="2"/>
  <c r="M49" i="1" l="1"/>
  <c r="L49" i="1"/>
  <c r="M49" i="2"/>
  <c r="L49" i="2"/>
  <c r="J51" i="1"/>
  <c r="K50" i="1" s="1"/>
  <c r="J51" i="2"/>
  <c r="K50" i="2"/>
  <c r="L50" i="1" l="1"/>
  <c r="M50" i="1"/>
  <c r="J52" i="2"/>
  <c r="K51" i="2" s="1"/>
  <c r="L50" i="2"/>
  <c r="M50" i="2"/>
  <c r="J52" i="1"/>
  <c r="K51" i="1"/>
  <c r="M51" i="2" l="1"/>
  <c r="L51" i="2"/>
  <c r="M51" i="1"/>
  <c r="L51" i="1"/>
  <c r="J53" i="2"/>
  <c r="J53" i="1"/>
  <c r="J54" i="2" l="1"/>
  <c r="J54" i="1"/>
  <c r="K52" i="1"/>
  <c r="K52" i="2"/>
  <c r="J55" i="2" l="1"/>
  <c r="L52" i="1"/>
  <c r="M52" i="1"/>
  <c r="J55" i="1"/>
  <c r="K53" i="1"/>
  <c r="L52" i="2"/>
  <c r="M52" i="2"/>
  <c r="K53" i="2"/>
  <c r="M53" i="2" l="1"/>
  <c r="L53" i="2"/>
  <c r="J56" i="1"/>
  <c r="K55" i="1"/>
  <c r="J56" i="2"/>
  <c r="K54" i="1"/>
  <c r="K54" i="2"/>
  <c r="M53" i="1"/>
  <c r="L53" i="1"/>
  <c r="L54" i="1" l="1"/>
  <c r="M54" i="1"/>
  <c r="J57" i="1"/>
  <c r="K56" i="1"/>
  <c r="K56" i="2"/>
  <c r="J57" i="2"/>
  <c r="M54" i="2"/>
  <c r="L54" i="2"/>
  <c r="M55" i="1"/>
  <c r="L55" i="1"/>
  <c r="K55" i="2"/>
  <c r="J58" i="1" l="1"/>
  <c r="L56" i="2"/>
  <c r="M56" i="2"/>
  <c r="L56" i="1"/>
  <c r="M56" i="1"/>
  <c r="M55" i="2"/>
  <c r="L55" i="2"/>
  <c r="J58" i="2"/>
  <c r="K58" i="2" l="1"/>
  <c r="J59" i="2"/>
  <c r="J59" i="1"/>
  <c r="K58" i="1" s="1"/>
  <c r="K57" i="2"/>
  <c r="K57" i="1"/>
  <c r="L58" i="1" l="1"/>
  <c r="M58" i="1"/>
  <c r="L58" i="2"/>
  <c r="M58" i="2"/>
  <c r="M57" i="2"/>
  <c r="L57" i="2"/>
  <c r="J60" i="1"/>
  <c r="K59" i="1"/>
  <c r="M57" i="1"/>
  <c r="L57" i="1"/>
  <c r="J60" i="2"/>
  <c r="K59" i="2"/>
  <c r="J61" i="1" l="1"/>
  <c r="M59" i="2"/>
  <c r="L59" i="2"/>
  <c r="M59" i="1"/>
  <c r="L59" i="1"/>
  <c r="J61" i="2"/>
  <c r="J62" i="1" l="1"/>
  <c r="J62" i="2"/>
  <c r="K61" i="2"/>
  <c r="K60" i="2"/>
  <c r="K60" i="1"/>
  <c r="L60" i="2" l="1"/>
  <c r="M60" i="2"/>
  <c r="J63" i="2"/>
  <c r="K62" i="2" s="1"/>
  <c r="K62" i="1"/>
  <c r="J63" i="1"/>
  <c r="M61" i="2"/>
  <c r="L61" i="2"/>
  <c r="L60" i="1"/>
  <c r="M60" i="1"/>
  <c r="K61" i="1"/>
  <c r="M62" i="2" l="1"/>
  <c r="L62" i="2"/>
  <c r="M61" i="1"/>
  <c r="L61" i="1"/>
  <c r="L62" i="1"/>
  <c r="M62" i="1"/>
  <c r="J64" i="2"/>
  <c r="K63" i="2"/>
  <c r="J64" i="1"/>
  <c r="M63" i="2" l="1"/>
  <c r="L63" i="2"/>
  <c r="J65" i="1"/>
  <c r="K64" i="1"/>
  <c r="K64" i="2"/>
  <c r="J65" i="2"/>
  <c r="K63" i="1"/>
  <c r="J66" i="1" l="1"/>
  <c r="L64" i="2"/>
  <c r="M64" i="2"/>
  <c r="L64" i="1"/>
  <c r="M64" i="1"/>
  <c r="M63" i="1"/>
  <c r="L63" i="1"/>
  <c r="J66" i="2"/>
  <c r="K66" i="2" l="1"/>
  <c r="J67" i="2"/>
  <c r="J67" i="1"/>
  <c r="K66" i="1" s="1"/>
  <c r="K65" i="2"/>
  <c r="K65" i="1"/>
  <c r="L66" i="1" l="1"/>
  <c r="M66" i="1"/>
  <c r="M65" i="2"/>
  <c r="L65" i="2"/>
  <c r="L66" i="2"/>
  <c r="M66" i="2"/>
  <c r="J68" i="1"/>
  <c r="K67" i="1"/>
  <c r="M65" i="1"/>
  <c r="L65" i="1"/>
  <c r="J68" i="2"/>
  <c r="K67" i="2"/>
  <c r="M67" i="1" l="1"/>
  <c r="L67" i="1"/>
  <c r="J69" i="1"/>
  <c r="K68" i="1"/>
  <c r="M67" i="2"/>
  <c r="L67" i="2"/>
  <c r="J69" i="2"/>
  <c r="K68" i="2" s="1"/>
  <c r="L68" i="2" l="1"/>
  <c r="M68" i="2"/>
  <c r="J70" i="1"/>
  <c r="K69" i="1"/>
  <c r="J70" i="2"/>
  <c r="L68" i="1"/>
  <c r="M68" i="1"/>
  <c r="K70" i="2" l="1"/>
  <c r="J71" i="2"/>
  <c r="M69" i="1"/>
  <c r="L69" i="1"/>
  <c r="K70" i="1"/>
  <c r="J71" i="1"/>
  <c r="K69" i="2"/>
  <c r="M70" i="2" l="1"/>
  <c r="L70" i="2"/>
  <c r="L70" i="1"/>
  <c r="M70" i="1"/>
  <c r="M69" i="2"/>
  <c r="L69" i="2"/>
  <c r="J72" i="1"/>
  <c r="K71" i="1"/>
  <c r="J72" i="2"/>
  <c r="J73" i="1" l="1"/>
  <c r="J73" i="2"/>
  <c r="K72" i="2" s="1"/>
  <c r="M71" i="1"/>
  <c r="L71" i="1"/>
  <c r="K71" i="2"/>
  <c r="L72" i="2" l="1"/>
  <c r="M72" i="2"/>
  <c r="J74" i="1"/>
  <c r="K73" i="1"/>
  <c r="J74" i="2"/>
  <c r="L71" i="2"/>
  <c r="M71" i="2"/>
  <c r="K72" i="1"/>
  <c r="M73" i="1" l="1"/>
  <c r="L73" i="1"/>
  <c r="J75" i="1"/>
  <c r="K74" i="1" s="1"/>
  <c r="L72" i="1"/>
  <c r="M72" i="1"/>
  <c r="J75" i="2"/>
  <c r="K73" i="2"/>
  <c r="L74" i="1" l="1"/>
  <c r="M74" i="1"/>
  <c r="J76" i="2"/>
  <c r="K75" i="2"/>
  <c r="K74" i="2"/>
  <c r="L73" i="2"/>
  <c r="M73" i="2"/>
  <c r="J76" i="1"/>
  <c r="K75" i="1"/>
  <c r="L74" i="2" l="1"/>
  <c r="M74" i="2"/>
  <c r="J77" i="1"/>
  <c r="K76" i="1"/>
  <c r="K76" i="2"/>
  <c r="J77" i="2"/>
  <c r="M75" i="1"/>
  <c r="L75" i="1"/>
  <c r="M75" i="2"/>
  <c r="L75" i="2"/>
  <c r="J78" i="1" l="1"/>
  <c r="L76" i="2"/>
  <c r="M76" i="2"/>
  <c r="L76" i="1"/>
  <c r="M76" i="1"/>
  <c r="J78" i="2"/>
  <c r="K77" i="2"/>
  <c r="K78" i="1" l="1"/>
  <c r="J79" i="1"/>
  <c r="L77" i="2"/>
  <c r="M77" i="2"/>
  <c r="K78" i="2"/>
  <c r="J79" i="2"/>
  <c r="K77" i="1"/>
  <c r="L78" i="2" l="1"/>
  <c r="M78" i="2"/>
  <c r="L78" i="1"/>
  <c r="M78" i="1"/>
  <c r="M77" i="1"/>
  <c r="L77" i="1"/>
  <c r="J80" i="2"/>
  <c r="K79" i="2"/>
  <c r="J80" i="1"/>
  <c r="K80" i="2" l="1"/>
  <c r="J81" i="2"/>
  <c r="J81" i="1"/>
  <c r="K80" i="1"/>
  <c r="L79" i="2"/>
  <c r="M79" i="2"/>
  <c r="K79" i="1"/>
  <c r="L80" i="1" l="1"/>
  <c r="M80" i="1"/>
  <c r="J82" i="1"/>
  <c r="K81" i="1"/>
  <c r="L80" i="2"/>
  <c r="M80" i="2"/>
  <c r="M79" i="1"/>
  <c r="L79" i="1"/>
  <c r="J82" i="2"/>
  <c r="K81" i="2" s="1"/>
  <c r="L81" i="2" l="1"/>
  <c r="M81" i="2"/>
  <c r="M81" i="1"/>
  <c r="L81" i="1"/>
  <c r="K82" i="1"/>
  <c r="J83" i="1"/>
  <c r="J83" i="2"/>
  <c r="J84" i="2" l="1"/>
  <c r="K83" i="2" s="1"/>
  <c r="K82" i="2"/>
  <c r="J84" i="1"/>
  <c r="L82" i="1"/>
  <c r="M82" i="1"/>
  <c r="M83" i="2" l="1"/>
  <c r="L83" i="2"/>
  <c r="L82" i="2"/>
  <c r="M82" i="2"/>
  <c r="J85" i="1"/>
  <c r="K84" i="1"/>
  <c r="K83" i="1"/>
  <c r="K84" i="2"/>
  <c r="J85" i="2"/>
  <c r="M83" i="1" l="1"/>
  <c r="L83" i="1"/>
  <c r="L84" i="1"/>
  <c r="M84" i="1"/>
  <c r="L84" i="2"/>
  <c r="M84" i="2"/>
  <c r="J86" i="2"/>
  <c r="K85" i="2" s="1"/>
  <c r="J86" i="1"/>
  <c r="K85" i="1"/>
  <c r="M85" i="2" l="1"/>
  <c r="L85" i="2"/>
  <c r="J87" i="2"/>
  <c r="K86" i="2" s="1"/>
  <c r="M85" i="1"/>
  <c r="L85" i="1"/>
  <c r="J87" i="1"/>
  <c r="L86" i="2" l="1"/>
  <c r="M86" i="2"/>
  <c r="J88" i="1"/>
  <c r="K87" i="1" s="1"/>
  <c r="K86" i="1"/>
  <c r="J88" i="2"/>
  <c r="K87" i="2"/>
  <c r="M87" i="1" l="1"/>
  <c r="L87" i="1"/>
  <c r="J89" i="1"/>
  <c r="K88" i="1" s="1"/>
  <c r="L87" i="2"/>
  <c r="M87" i="2"/>
  <c r="J89" i="2"/>
  <c r="L86" i="1"/>
  <c r="M86" i="1"/>
  <c r="L88" i="1" l="1"/>
  <c r="M88" i="1"/>
  <c r="J90" i="2"/>
  <c r="K89" i="2" s="1"/>
  <c r="K88" i="2"/>
  <c r="J90" i="1"/>
  <c r="K89" i="1"/>
  <c r="M89" i="2" l="1"/>
  <c r="L89" i="2"/>
  <c r="J91" i="2"/>
  <c r="M89" i="1"/>
  <c r="L89" i="1"/>
  <c r="J91" i="1"/>
  <c r="L88" i="2"/>
  <c r="M88" i="2"/>
  <c r="J92" i="1" l="1"/>
  <c r="J92" i="2"/>
  <c r="K91" i="2"/>
  <c r="K90" i="1"/>
  <c r="K90" i="2"/>
  <c r="L90" i="1" l="1"/>
  <c r="M90" i="1"/>
  <c r="J93" i="1"/>
  <c r="K92" i="1"/>
  <c r="M91" i="2"/>
  <c r="L91" i="2"/>
  <c r="J93" i="2"/>
  <c r="L90" i="2"/>
  <c r="M90" i="2"/>
  <c r="K91" i="1"/>
  <c r="J94" i="2" l="1"/>
  <c r="K93" i="2"/>
  <c r="M91" i="1"/>
  <c r="L91" i="1"/>
  <c r="K92" i="2"/>
  <c r="J94" i="1"/>
  <c r="K93" i="1"/>
  <c r="L92" i="1"/>
  <c r="M92" i="1"/>
  <c r="M93" i="1" l="1"/>
  <c r="L93" i="1"/>
  <c r="J95" i="1"/>
  <c r="K94" i="1" s="1"/>
  <c r="M93" i="2"/>
  <c r="L93" i="2"/>
  <c r="L92" i="2"/>
  <c r="M92" i="2"/>
  <c r="K94" i="2"/>
  <c r="J95" i="2"/>
  <c r="L94" i="1" l="1"/>
  <c r="M94" i="1"/>
  <c r="L94" i="2"/>
  <c r="M94" i="2"/>
  <c r="J96" i="1"/>
  <c r="K95" i="1"/>
  <c r="J96" i="2"/>
  <c r="K95" i="2"/>
  <c r="L95" i="2" l="1"/>
  <c r="M95" i="2"/>
  <c r="J97" i="2"/>
  <c r="K96" i="2" s="1"/>
  <c r="M95" i="1"/>
  <c r="L95" i="1"/>
  <c r="J97" i="1"/>
  <c r="K96" i="1"/>
  <c r="L96" i="2" l="1"/>
  <c r="M96" i="2"/>
  <c r="L96" i="1"/>
  <c r="M96" i="1"/>
  <c r="J98" i="2"/>
  <c r="K97" i="2"/>
  <c r="J98" i="1"/>
  <c r="K97" i="1"/>
  <c r="M97" i="1" l="1"/>
  <c r="L97" i="1"/>
  <c r="J99" i="1"/>
  <c r="L97" i="2"/>
  <c r="M97" i="2"/>
  <c r="J99" i="2"/>
  <c r="K98" i="2"/>
  <c r="L98" i="2" l="1"/>
  <c r="M98" i="2"/>
  <c r="J100" i="1"/>
  <c r="K99" i="1" s="1"/>
  <c r="K98" i="1"/>
  <c r="J100" i="2"/>
  <c r="K99" i="2"/>
  <c r="M99" i="1" l="1"/>
  <c r="L99" i="1"/>
  <c r="J101" i="1"/>
  <c r="K100" i="1" s="1"/>
  <c r="M99" i="2"/>
  <c r="L99" i="2"/>
  <c r="J101" i="2"/>
  <c r="K100" i="2" s="1"/>
  <c r="L98" i="1"/>
  <c r="M98" i="1"/>
  <c r="L100" i="1" l="1"/>
  <c r="M100" i="1"/>
  <c r="M100" i="2"/>
  <c r="L100" i="2"/>
  <c r="J102" i="2"/>
  <c r="K101" i="2"/>
  <c r="J102" i="1"/>
  <c r="J103" i="1" l="1"/>
  <c r="K103" i="1" s="1"/>
  <c r="K102" i="1"/>
  <c r="K101" i="1"/>
  <c r="L101" i="2"/>
  <c r="M101" i="2"/>
  <c r="J103" i="2"/>
  <c r="K103" i="2" s="1"/>
  <c r="M103" i="2" l="1"/>
  <c r="L103" i="2"/>
  <c r="M101" i="1"/>
  <c r="L101" i="1"/>
  <c r="K102" i="2"/>
  <c r="L102" i="1"/>
  <c r="M102" i="1"/>
  <c r="L103" i="1"/>
  <c r="M103" i="1"/>
  <c r="M104" i="1" s="1"/>
  <c r="M105" i="1" s="1"/>
  <c r="L104" i="1" l="1"/>
  <c r="L105" i="1" s="1"/>
  <c r="L104" i="2"/>
  <c r="L105" i="2" s="1"/>
  <c r="M102" i="2"/>
  <c r="M104" i="2" s="1"/>
  <c r="M105" i="2" s="1"/>
  <c r="L102" i="2"/>
</calcChain>
</file>

<file path=xl/sharedStrings.xml><?xml version="1.0" encoding="utf-8"?>
<sst xmlns="http://schemas.openxmlformats.org/spreadsheetml/2006/main" count="281" uniqueCount="133">
  <si>
    <t>Multiple-decrement lifetable for death and marriage: Black non-Hispanic women, 2010</t>
  </si>
  <si>
    <t>n</t>
  </si>
  <si>
    <t>Age</t>
  </si>
  <si>
    <t>NCHS: Probability of death q(x)</t>
  </si>
  <si>
    <t>Adjustment for marital status (Never-married / total)</t>
  </si>
  <si>
    <t>Adj. probability of death q(x)</t>
  </si>
  <si>
    <t>ACS: Never-married population</t>
  </si>
  <si>
    <t>ACS: First marriages</t>
  </si>
  <si>
    <t>Probability of first marriage</t>
  </si>
  <si>
    <t>Proportion surviving to start that terminate during interval</t>
  </si>
  <si>
    <t>Number surviving to start of interval</t>
  </si>
  <si>
    <t>Number terminating during interval</t>
  </si>
  <si>
    <t>Number of deaths during interval</t>
  </si>
  <si>
    <t>Number of marriages during interval</t>
  </si>
  <si>
    <t>0-1</t>
  </si>
  <si>
    <t>1-2</t>
  </si>
  <si>
    <t xml:space="preserve"> -- 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</si>
  <si>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</si>
  <si>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</si>
  <si>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</si>
  <si>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</si>
  <si>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</si>
  <si>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</si>
  <si>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</si>
  <si>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</si>
  <si>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</si>
  <si>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</si>
  <si>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</si>
  <si>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</si>
  <si>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</si>
  <si>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</si>
  <si>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</si>
  <si>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</si>
  <si>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</si>
  <si>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</si>
  <si>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</si>
  <si>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</si>
  <si>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</si>
  <si>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</si>
  <si>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24-25</t>
  </si>
  <si>
    <t>25-26</t>
  </si>
  <si>
    <t>26-27</t>
  </si>
  <si>
    <t>27-28</t>
  </si>
  <si>
    <t>28-29</t>
  </si>
  <si>
    <t>29-30</t>
  </si>
  <si>
    <t>30-31</t>
  </si>
  <si>
    <t>31-32</t>
  </si>
  <si>
    <t>32-33</t>
  </si>
  <si>
    <t>33-34</t>
  </si>
  <si>
    <t>34-35</t>
  </si>
  <si>
    <t>35-36</t>
  </si>
  <si>
    <t>36-37</t>
  </si>
  <si>
    <t>37-38</t>
  </si>
  <si>
    <t>38-39</t>
  </si>
  <si>
    <t>39-40</t>
  </si>
  <si>
    <t>40-41</t>
  </si>
  <si>
    <t>41-42</t>
  </si>
  <si>
    <t>42-43</t>
  </si>
  <si>
    <t>43-44</t>
  </si>
  <si>
    <t>44-45</t>
  </si>
  <si>
    <t>45-46</t>
  </si>
  <si>
    <t>46-47</t>
  </si>
  <si>
    <t>47-48</t>
  </si>
  <si>
    <t>48-49</t>
  </si>
  <si>
    <t>49-50</t>
  </si>
  <si>
    <t>50-51</t>
  </si>
  <si>
    <t>51-52</t>
  </si>
  <si>
    <t>52-53</t>
  </si>
  <si>
    <t>53-54</t>
  </si>
  <si>
    <t>54-55</t>
  </si>
  <si>
    <t>55-56</t>
  </si>
  <si>
    <t>56-57</t>
  </si>
  <si>
    <t>57-58</t>
  </si>
  <si>
    <t>58-59</t>
  </si>
  <si>
    <t>59-60</t>
  </si>
  <si>
    <t>60-61</t>
  </si>
  <si>
    <t>61-62</t>
  </si>
  <si>
    <t>62-63</t>
  </si>
  <si>
    <t>63-64</t>
  </si>
  <si>
    <t>64-65</t>
  </si>
  <si>
    <t>65-66</t>
  </si>
  <si>
    <t>66-67</t>
  </si>
  <si>
    <t>67-68</t>
  </si>
  <si>
    <t>68-69</t>
  </si>
  <si>
    <t>69-70</t>
  </si>
  <si>
    <t>70-71</t>
  </si>
  <si>
    <t>71-72</t>
  </si>
  <si>
    <t>72-73</t>
  </si>
  <si>
    <t>73-74</t>
  </si>
  <si>
    <t>74-75</t>
  </si>
  <si>
    <t>75-76</t>
  </si>
  <si>
    <t>76-77</t>
  </si>
  <si>
    <t>77-78</t>
  </si>
  <si>
    <t>78-79</t>
  </si>
  <si>
    <t>79-80</t>
  </si>
  <si>
    <t>80-81</t>
  </si>
  <si>
    <t>81-82</t>
  </si>
  <si>
    <t>82-83</t>
  </si>
  <si>
    <t>83-84</t>
  </si>
  <si>
    <t>84-85</t>
  </si>
  <si>
    <t>85-86</t>
  </si>
  <si>
    <t>86-87</t>
  </si>
  <si>
    <t>87-88</t>
  </si>
  <si>
    <t>88-89</t>
  </si>
  <si>
    <t>89-90</t>
  </si>
  <si>
    <t>90-91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</si>
  <si>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</si>
  <si>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</si>
  <si>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</si>
  <si>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</si>
  <si>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</si>
  <si>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</si>
  <si>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</si>
  <si>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</si>
  <si>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99-100</t>
  </si>
  <si>
    <t>inf</t>
  </si>
  <si>
    <t>100+</t>
  </si>
  <si>
    <t>Total</t>
  </si>
  <si>
    <t>Percent of birth cohort</t>
  </si>
  <si>
    <t>Sources:</t>
  </si>
  <si>
    <t>Base death rates: United States Life Tables, 2010. NVSR Volume 63, Number 7. 16 pp. (PHS) 2014 -1120 (http://www.cdc.gov/nchs/data/nvsr/nvsr63/nvsr63_07.pdf)</t>
  </si>
  <si>
    <t>Death rate adjustment: Deaths: Final Data for 2007. NVSR Volume 58, Number 19. 73 pp. (PHS) 2010-1120, Table 25 (http://www.cdc.gov/nchs/data/nvsr/nvsr58/nvsr58_19.pdf).</t>
  </si>
  <si>
    <t>First-marriage rates calculated from: 2008-2012 American Community Survey via IPUMS.org</t>
  </si>
  <si>
    <t>Multiple-decrement lifetable for death and marriage: White non-Hispanic women, 2010</t>
  </si>
  <si>
    <t>Please remember to cite me if you use these for something useful.</t>
  </si>
  <si>
    <t>But don't blame me if they're wrong: they haven't been thoroughly checked over by someone else yet.</t>
  </si>
  <si>
    <t>Philip N. Cohen</t>
  </si>
  <si>
    <t>Department of Sociology</t>
  </si>
  <si>
    <t>University of Maryland, College Park</t>
  </si>
  <si>
    <t>pnc@umd.edu</t>
  </si>
  <si>
    <t>philipncohen.com</t>
  </si>
  <si>
    <t>Also, I might not have time to provide technical support.</t>
  </si>
  <si>
    <t>Thanks.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</si>
</sst>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0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Myriad Pro"/>
      <family val="2"/>
    </font>
    <font>
      <sz val="10"/>
      <color theme="1"/>
      <name val="Myriad Pro"/>
      <family val="2"/>
    </font>
    <font>
      <b/>
      <sz val="9"/>
      <color rgb="FF000000"/>
      <name val="Myriad Pro"/>
      <family val="2"/>
    </font>
    <font>
      <sz val="12"/>
      <name val="Arial"/>
      <family val="2"/>
    </font>
    <font>
      <sz val="9"/>
      <name val="Myriad Pro"/>
      <family val="2"/>
    </font>
    <font>
      <sz val="9"/>
      <color theme="1"/>
      <name val="Myriad Pro"/>
      <family val="2"/>
    </font>
    <font>
      <b/>
      <sz val="9"/>
      <color theme="1"/>
      <name val="Myriad Pro"/>
      <family val="2"/>
    </font>
    <font>
      <i/>
      <sz val="10"/>
      <color theme="1"/>
      <name val="Myriad Pro"/>
      <family val="2"/>
    </font>
    <font>
      <sz val="10"/>
      <color rgb="FF000000"/>
      <name val="Myriad Pro"/>
      <family val="2"/>
    </font>
    <font>
      <b/>
      <sz val="10"/>
      <color rgb="FF000000"/>
      <name val="Myriad Pro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" fontId="4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3" fontId="5" fillId="0" borderId="2" xfId="1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6" fontId="6" fillId="0" borderId="0" xfId="0" quotePrefix="1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 applyAlignment="1">
      <alignment horizontal="left" wrapText="1"/>
    </xf>
    <xf numFmtId="0" fontId="9" fillId="0" borderId="0" xfId="0" applyFont="1" applyBorder="1"/>
    <xf numFmtId="0" fontId="10" fillId="0" borderId="0" xfId="0" applyFont="1" applyBorder="1"/>
    <xf numFmtId="164" fontId="6" fillId="0" borderId="0" xfId="0" applyNumberFormat="1" applyFont="1" applyAlignment="1">
      <alignment horizontal="center"/>
    </xf>
  </cellXfs>
  <cellStyles count="2">
    <cellStyle name="Normal" xfId="0" builtinId="0"/>
    <cellStyle name="Normal_Tb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zoomScale="90" zoomScaleNormal="90" workbookViewId="0"/>
  </sheetViews>
  <sheetFormatPr defaultRowHeight="13.2" x14ac:dyDescent="0.25"/>
  <cols>
    <col min="1" max="1" width="4" style="4" customWidth="1"/>
    <col min="2" max="2" width="6.109375" style="4" customWidth="1"/>
    <col min="3" max="3" width="8.33203125" style="4" customWidth="1"/>
    <col min="4" max="4" width="14.109375" style="4" customWidth="1"/>
    <col min="5" max="5" width="9.21875" style="4" customWidth="1"/>
    <col min="6" max="6" width="10.5546875" style="4" customWidth="1"/>
    <col min="7" max="7" width="9.33203125" style="4" customWidth="1"/>
    <col min="8" max="8" width="10" style="4" customWidth="1"/>
    <col min="9" max="9" width="14.5546875" style="4" customWidth="1"/>
    <col min="10" max="10" width="11.5546875" style="23" customWidth="1"/>
    <col min="11" max="11" width="9.6640625" style="4" customWidth="1"/>
    <col min="12" max="12" width="8.88671875" style="23"/>
    <col min="13" max="13" width="10.44140625" style="23" customWidth="1"/>
    <col min="14" max="16384" width="8.88671875" style="4"/>
  </cols>
  <sheetData>
    <row r="1" spans="1:13" ht="13.8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3"/>
      <c r="M1" s="3"/>
    </row>
    <row r="2" spans="1:13" ht="70.2" customHeight="1" x14ac:dyDescent="0.2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pans="1:13" x14ac:dyDescent="0.25">
      <c r="A3" s="9">
        <v>1</v>
      </c>
      <c r="B3" s="9" t="s">
        <v>14</v>
      </c>
      <c r="C3" s="10">
        <v>1.0285265743732452E-2</v>
      </c>
      <c r="D3" s="10"/>
      <c r="E3" s="10">
        <v>1.0285265743732452E-2</v>
      </c>
      <c r="F3" s="9">
        <v>297380</v>
      </c>
      <c r="G3" s="9">
        <v>0</v>
      </c>
      <c r="H3" s="10">
        <v>0</v>
      </c>
      <c r="I3" s="10">
        <f>1-EXP(-A3*(E3+H3))</f>
        <v>1.0232553273401668E-2</v>
      </c>
      <c r="J3" s="11">
        <v>100000</v>
      </c>
      <c r="K3" s="11">
        <f>J3-J4</f>
        <v>1023.2553273401718</v>
      </c>
      <c r="L3" s="11">
        <f>(E3/(E3+H3))*K3</f>
        <v>1023.2553273401718</v>
      </c>
      <c r="M3" s="11">
        <f>(H3/(H3+E3))*K3</f>
        <v>0</v>
      </c>
    </row>
    <row r="4" spans="1:13" x14ac:dyDescent="0.25">
      <c r="A4" s="9">
        <v>1</v>
      </c>
      <c r="B4" s="12" t="s">
        <v>15</v>
      </c>
      <c r="C4" s="10">
        <v>6.2108220299705863E-4</v>
      </c>
      <c r="D4" s="10" t="s">
        <v>16</v>
      </c>
      <c r="E4" s="10">
        <v>6.2108220299705863E-4</v>
      </c>
      <c r="F4" s="9">
        <v>315907</v>
      </c>
      <c r="G4" s="9">
        <v>0</v>
      </c>
      <c r="H4" s="10">
        <v>0</v>
      </c>
      <c r="I4" s="10">
        <f t="shared" ref="I4:I67" si="0">1-EXP(-A4*(E4+H4))</f>
        <v>6.2088937136917099E-4</v>
      </c>
      <c r="J4" s="11">
        <f>J3-(I3*J3)</f>
        <v>98976.744672659828</v>
      </c>
      <c r="K4" s="11">
        <f t="shared" ref="K4:K67" si="1">J4-J5</f>
        <v>61.453608779978822</v>
      </c>
      <c r="L4" s="11">
        <f>(E4/(E4+H4))*K4</f>
        <v>61.453608779978822</v>
      </c>
      <c r="M4" s="11">
        <f>(H4/(H4+E4))*K4</f>
        <v>0</v>
      </c>
    </row>
    <row r="5" spans="1:13" x14ac:dyDescent="0.25">
      <c r="A5" s="9">
        <v>1</v>
      </c>
      <c r="B5" s="12" t="s">
        <v>17</v>
      </c>
      <c r="C5" s="10">
        <v>3.6197295412421227E-4</v>
      </c>
      <c r="D5" s="10" t="s">
        <v>16</v>
      </c>
      <c r="E5" s="10">
        <v>3.6197295412421227E-4</v>
      </c>
      <c r="F5" s="9">
        <v>325788</v>
      </c>
      <c r="G5" s="9">
        <v>0</v>
      </c>
      <c r="H5" s="10">
        <v>0</v>
      </c>
      <c r="I5" s="10">
        <f t="shared" si="0"/>
        <v>3.6190744981823286E-4</v>
      </c>
      <c r="J5" s="11">
        <f>J4-(I4*J4)</f>
        <v>98915.291063879849</v>
      </c>
      <c r="K5" s="11">
        <f t="shared" si="1"/>
        <v>35.798180736950599</v>
      </c>
      <c r="L5" s="11">
        <f>(E5/(E5+H5))*K5</f>
        <v>35.798180736950599</v>
      </c>
      <c r="M5" s="11">
        <f>(H5/(H5+E5))*K5</f>
        <v>0</v>
      </c>
    </row>
    <row r="6" spans="1:13" x14ac:dyDescent="0.25">
      <c r="A6" s="9">
        <v>1</v>
      </c>
      <c r="B6" s="12" t="s">
        <v>18</v>
      </c>
      <c r="C6" s="10">
        <v>2.212653198512271E-4</v>
      </c>
      <c r="D6" s="10" t="s">
        <v>16</v>
      </c>
      <c r="E6" s="10">
        <v>2.212653198512271E-4</v>
      </c>
      <c r="F6" s="9">
        <v>322157</v>
      </c>
      <c r="G6" s="9">
        <v>0</v>
      </c>
      <c r="H6" s="10">
        <v>0</v>
      </c>
      <c r="I6" s="10">
        <f t="shared" si="0"/>
        <v>2.2124084248575926E-4</v>
      </c>
      <c r="J6" s="11">
        <f>J5-(I5*J5)</f>
        <v>98879.492883142899</v>
      </c>
      <c r="K6" s="11">
        <f t="shared" si="1"/>
        <v>21.876182310035801</v>
      </c>
      <c r="L6" s="11">
        <f>(E6/(E6+H6))*K6</f>
        <v>21.876182310035801</v>
      </c>
      <c r="M6" s="11">
        <f>(H6/(H6+E6))*K6</f>
        <v>0</v>
      </c>
    </row>
    <row r="7" spans="1:13" x14ac:dyDescent="0.25">
      <c r="A7" s="9">
        <v>1</v>
      </c>
      <c r="B7" s="12" t="s">
        <v>19</v>
      </c>
      <c r="C7" s="10">
        <v>2.0166292961221188E-4</v>
      </c>
      <c r="D7" s="10" t="s">
        <v>16</v>
      </c>
      <c r="E7" s="10">
        <v>2.0166292961221188E-4</v>
      </c>
      <c r="F7" s="9">
        <v>326016</v>
      </c>
      <c r="G7" s="9">
        <v>0</v>
      </c>
      <c r="H7" s="10">
        <v>0</v>
      </c>
      <c r="I7" s="10">
        <f t="shared" si="0"/>
        <v>2.0164259701038745E-4</v>
      </c>
      <c r="J7" s="11">
        <f>J6-(I6*J6)</f>
        <v>98857.616700832863</v>
      </c>
      <c r="K7" s="11">
        <f t="shared" si="1"/>
        <v>19.933906565813231</v>
      </c>
      <c r="L7" s="11">
        <f>(E7/(E7+H7))*K7</f>
        <v>19.933906565813231</v>
      </c>
      <c r="M7" s="11">
        <f>(H7/(H7+E7))*K7</f>
        <v>0</v>
      </c>
    </row>
    <row r="8" spans="1:13" x14ac:dyDescent="0.25">
      <c r="A8" s="9">
        <v>1</v>
      </c>
      <c r="B8" s="12" t="s">
        <v>20</v>
      </c>
      <c r="C8" s="10">
        <v>1.7464227857999504E-4</v>
      </c>
      <c r="D8" s="10" t="s">
        <v>16</v>
      </c>
      <c r="E8" s="10">
        <v>1.7464227857999504E-4</v>
      </c>
      <c r="F8" s="9">
        <v>317670</v>
      </c>
      <c r="G8" s="9">
        <v>0</v>
      </c>
      <c r="H8" s="10">
        <v>0</v>
      </c>
      <c r="I8" s="10">
        <f t="shared" si="0"/>
        <v>1.7462702950499231E-4</v>
      </c>
      <c r="J8" s="11">
        <f>J7-(I7*J7)</f>
        <v>98837.68279426705</v>
      </c>
      <c r="K8" s="11">
        <f t="shared" si="1"/>
        <v>17.259730949517689</v>
      </c>
      <c r="L8" s="11">
        <f>(E8/(E8+H8))*K8</f>
        <v>17.259730949517689</v>
      </c>
      <c r="M8" s="11">
        <f>(H8/(H8+E8))*K8</f>
        <v>0</v>
      </c>
    </row>
    <row r="9" spans="1:13" x14ac:dyDescent="0.25">
      <c r="A9" s="9">
        <v>1</v>
      </c>
      <c r="B9" s="12" t="s">
        <v>21</v>
      </c>
      <c r="C9" s="10">
        <v>1.4709010429214686E-4</v>
      </c>
      <c r="D9" s="10" t="s">
        <v>16</v>
      </c>
      <c r="E9" s="10">
        <v>1.4709010429214686E-4</v>
      </c>
      <c r="F9" s="9">
        <v>303956</v>
      </c>
      <c r="G9" s="9">
        <v>0</v>
      </c>
      <c r="H9" s="10">
        <v>0</v>
      </c>
      <c r="I9" s="10">
        <f t="shared" si="0"/>
        <v>1.4707928707313744E-4</v>
      </c>
      <c r="J9" s="11">
        <f>J8-(I8*J8)</f>
        <v>98820.423063317532</v>
      </c>
      <c r="K9" s="11">
        <f t="shared" si="1"/>
        <v>14.534437372421962</v>
      </c>
      <c r="L9" s="11">
        <f>(E9/(E9+H9))*K9</f>
        <v>14.534437372421962</v>
      </c>
      <c r="M9" s="11">
        <f>(H9/(H9+E9))*K9</f>
        <v>0</v>
      </c>
    </row>
    <row r="10" spans="1:13" x14ac:dyDescent="0.25">
      <c r="A10" s="9">
        <v>1</v>
      </c>
      <c r="B10" s="12" t="s">
        <v>22</v>
      </c>
      <c r="C10" s="10">
        <v>1.2949552910868078E-4</v>
      </c>
      <c r="D10" s="10" t="s">
        <v>16</v>
      </c>
      <c r="E10" s="10">
        <v>1.2949552910868078E-4</v>
      </c>
      <c r="F10" s="9">
        <v>314589</v>
      </c>
      <c r="G10" s="9">
        <v>0</v>
      </c>
      <c r="H10" s="10">
        <v>0</v>
      </c>
      <c r="I10" s="10">
        <f t="shared" si="0"/>
        <v>1.2948714492455604E-4</v>
      </c>
      <c r="J10" s="11">
        <f>J9-(I9*J9)</f>
        <v>98805.88862594511</v>
      </c>
      <c r="K10" s="11">
        <f t="shared" si="1"/>
        <v>12.794092419906519</v>
      </c>
      <c r="L10" s="11">
        <f>(E10/(E10+H10))*K10</f>
        <v>12.794092419906519</v>
      </c>
      <c r="M10" s="11">
        <f>(H10/(H10+E10))*K10</f>
        <v>0</v>
      </c>
    </row>
    <row r="11" spans="1:13" x14ac:dyDescent="0.25">
      <c r="A11" s="9">
        <v>1</v>
      </c>
      <c r="B11" s="12" t="s">
        <v>23</v>
      </c>
      <c r="C11" s="10">
        <v>1.2134932330809534E-4</v>
      </c>
      <c r="D11" s="10" t="s">
        <v>16</v>
      </c>
      <c r="E11" s="10">
        <v>1.2134932330809534E-4</v>
      </c>
      <c r="F11" s="9">
        <v>312517</v>
      </c>
      <c r="G11" s="9">
        <v>0</v>
      </c>
      <c r="H11" s="10">
        <v>0</v>
      </c>
      <c r="I11" s="10">
        <f t="shared" si="0"/>
        <v>1.2134196077673298E-4</v>
      </c>
      <c r="J11" s="11">
        <f>J10-(I10*J10)</f>
        <v>98793.094533525204</v>
      </c>
      <c r="K11" s="11">
        <f t="shared" si="1"/>
        <v>11.987747801904334</v>
      </c>
      <c r="L11" s="11">
        <f>(E11/(E11+H11))*K11</f>
        <v>11.987747801904334</v>
      </c>
      <c r="M11" s="11">
        <f>(H11/(H11+E11))*K11</f>
        <v>0</v>
      </c>
    </row>
    <row r="12" spans="1:13" x14ac:dyDescent="0.25">
      <c r="A12" s="9">
        <v>1</v>
      </c>
      <c r="B12" s="12" t="s">
        <v>24</v>
      </c>
      <c r="C12" s="10">
        <v>1.2192339636385441E-4</v>
      </c>
      <c r="D12" s="10" t="s">
        <v>16</v>
      </c>
      <c r="E12" s="10">
        <v>1.2192339636385441E-4</v>
      </c>
      <c r="F12" s="9">
        <v>316265</v>
      </c>
      <c r="G12" s="9">
        <v>0</v>
      </c>
      <c r="H12" s="10">
        <v>0</v>
      </c>
      <c r="I12" s="10">
        <f t="shared" si="0"/>
        <v>1.2191596400867866E-4</v>
      </c>
      <c r="J12" s="11">
        <f>J11-(I11*J11)</f>
        <v>98781.106785723299</v>
      </c>
      <c r="K12" s="11">
        <f t="shared" si="1"/>
        <v>12.042993859620765</v>
      </c>
      <c r="L12" s="11">
        <f>(E12/(E12+H12))*K12</f>
        <v>12.042993859620765</v>
      </c>
      <c r="M12" s="11">
        <f>(H12/(H12+E12))*K12</f>
        <v>0</v>
      </c>
    </row>
    <row r="13" spans="1:13" x14ac:dyDescent="0.25">
      <c r="A13" s="9">
        <v>1</v>
      </c>
      <c r="B13" s="12" t="s">
        <v>25</v>
      </c>
      <c r="C13" s="10">
        <v>1.303600292885676E-4</v>
      </c>
      <c r="D13" s="10" t="s">
        <v>16</v>
      </c>
      <c r="E13" s="10">
        <v>1.303600292885676E-4</v>
      </c>
      <c r="F13" s="9">
        <v>317764</v>
      </c>
      <c r="G13" s="9">
        <v>0</v>
      </c>
      <c r="H13" s="10">
        <v>0</v>
      </c>
      <c r="I13" s="10">
        <f t="shared" si="0"/>
        <v>1.3035153278917466E-4</v>
      </c>
      <c r="J13" s="11">
        <f>J12-(I12*J12)</f>
        <v>98769.063791863678</v>
      </c>
      <c r="K13" s="11">
        <f t="shared" si="1"/>
        <v>12.874698857427575</v>
      </c>
      <c r="L13" s="11">
        <f>(E13/(E13+H13))*K13</f>
        <v>12.874698857427575</v>
      </c>
      <c r="M13" s="11">
        <f>(H13/(H13+E13))*K13</f>
        <v>0</v>
      </c>
    </row>
    <row r="14" spans="1:13" x14ac:dyDescent="0.25">
      <c r="A14" s="9">
        <v>1</v>
      </c>
      <c r="B14" s="12" t="s">
        <v>26</v>
      </c>
      <c r="C14" s="10">
        <v>1.4550390187650919E-4</v>
      </c>
      <c r="D14" s="10" t="s">
        <v>16</v>
      </c>
      <c r="E14" s="10">
        <v>1.4550390187650919E-4</v>
      </c>
      <c r="F14" s="9">
        <v>317358</v>
      </c>
      <c r="G14" s="9">
        <v>0</v>
      </c>
      <c r="H14" s="10">
        <v>0</v>
      </c>
      <c r="I14" s="10">
        <f t="shared" si="0"/>
        <v>1.4549331669722054E-4</v>
      </c>
      <c r="J14" s="11">
        <f>J13-(I13*J13)</f>
        <v>98756.189093006251</v>
      </c>
      <c r="K14" s="11">
        <f t="shared" si="1"/>
        <v>14.368365495523904</v>
      </c>
      <c r="L14" s="11">
        <f>(E14/(E14+H14))*K14</f>
        <v>14.368365495523904</v>
      </c>
      <c r="M14" s="11">
        <f>(H14/(H14+E14))*K14</f>
        <v>0</v>
      </c>
    </row>
    <row r="15" spans="1:13" x14ac:dyDescent="0.25">
      <c r="A15" s="9">
        <v>1</v>
      </c>
      <c r="B15" s="12" t="s">
        <v>27</v>
      </c>
      <c r="C15" s="10">
        <v>1.6569877334404737E-4</v>
      </c>
      <c r="D15" s="10" t="s">
        <v>16</v>
      </c>
      <c r="E15" s="10">
        <v>1.6569877334404737E-4</v>
      </c>
      <c r="F15" s="9">
        <v>321129</v>
      </c>
      <c r="G15" s="9">
        <v>0</v>
      </c>
      <c r="H15" s="10">
        <v>0</v>
      </c>
      <c r="I15" s="10">
        <f t="shared" si="0"/>
        <v>1.6568504606051526E-4</v>
      </c>
      <c r="J15" s="11">
        <f>J14-(I14*J14)</f>
        <v>98741.820727510727</v>
      </c>
      <c r="K15" s="11">
        <f t="shared" si="1"/>
        <v>16.360043115331791</v>
      </c>
      <c r="L15" s="11">
        <f>(E15/(E15+H15))*K15</f>
        <v>16.360043115331791</v>
      </c>
      <c r="M15" s="11">
        <f>(H15/(H15+E15))*K15</f>
        <v>0</v>
      </c>
    </row>
    <row r="16" spans="1:13" x14ac:dyDescent="0.25">
      <c r="A16" s="9">
        <v>1</v>
      </c>
      <c r="B16" s="12" t="s">
        <v>28</v>
      </c>
      <c r="C16" s="10">
        <v>1.8913489475380629E-4</v>
      </c>
      <c r="D16" s="10" t="s">
        <v>16</v>
      </c>
      <c r="E16" s="10">
        <v>1.8913489475380629E-4</v>
      </c>
      <c r="F16" s="9">
        <v>324146</v>
      </c>
      <c r="G16" s="9">
        <v>0</v>
      </c>
      <c r="H16" s="10">
        <v>0</v>
      </c>
      <c r="I16" s="10">
        <f t="shared" si="0"/>
        <v>1.8911700987711555E-4</v>
      </c>
      <c r="J16" s="11">
        <f>J15-(I15*J15)</f>
        <v>98725.460684395395</v>
      </c>
      <c r="K16" s="11">
        <f t="shared" si="1"/>
        <v>18.670663923374377</v>
      </c>
      <c r="L16" s="11">
        <f>(E16/(E16+H16))*K16</f>
        <v>18.670663923374377</v>
      </c>
      <c r="M16" s="11">
        <f>(H16/(H16+E16))*K16</f>
        <v>0</v>
      </c>
    </row>
    <row r="17" spans="1:13" x14ac:dyDescent="0.25">
      <c r="A17" s="9">
        <v>1</v>
      </c>
      <c r="B17" s="12" t="s">
        <v>29</v>
      </c>
      <c r="C17" s="10">
        <v>2.1511121303774416E-4</v>
      </c>
      <c r="D17" s="10" t="s">
        <v>16</v>
      </c>
      <c r="E17" s="10">
        <v>2.1511121303774416E-4</v>
      </c>
      <c r="F17" s="9">
        <v>330400</v>
      </c>
      <c r="G17" s="9">
        <v>0</v>
      </c>
      <c r="H17" s="10">
        <v>0</v>
      </c>
      <c r="I17" s="10">
        <f t="shared" si="0"/>
        <v>2.1508807827963494E-4</v>
      </c>
      <c r="J17" s="11">
        <f>J16-(I16*J16)</f>
        <v>98706.790020472021</v>
      </c>
      <c r="K17" s="11">
        <f t="shared" si="1"/>
        <v>21.230653778649867</v>
      </c>
      <c r="L17" s="11">
        <f>(E17/(E17+H17))*K17</f>
        <v>21.230653778649867</v>
      </c>
      <c r="M17" s="11">
        <f>(H17/(H17+E17))*K17</f>
        <v>0</v>
      </c>
    </row>
    <row r="18" spans="1:13" x14ac:dyDescent="0.25">
      <c r="A18" s="9">
        <v>1</v>
      </c>
      <c r="B18" s="12" t="s">
        <v>30</v>
      </c>
      <c r="C18" s="10">
        <v>2.4179028696380556E-4</v>
      </c>
      <c r="D18" s="10">
        <v>1.019047619047619</v>
      </c>
      <c r="E18" s="10">
        <v>2.4639581623930662E-4</v>
      </c>
      <c r="F18" s="9">
        <v>331148</v>
      </c>
      <c r="G18" s="9">
        <v>1324</v>
      </c>
      <c r="H18" s="10">
        <v>3.9822902379749274E-3</v>
      </c>
      <c r="I18" s="10">
        <f t="shared" si="0"/>
        <v>4.2197577507726569E-3</v>
      </c>
      <c r="J18" s="11">
        <f>J17-(I17*J17)</f>
        <v>98685.559366693371</v>
      </c>
      <c r="K18" s="11">
        <f t="shared" si="1"/>
        <v>416.42915402693325</v>
      </c>
      <c r="L18" s="11">
        <f>(E18/(E18+H18))*K18</f>
        <v>24.264369593021552</v>
      </c>
      <c r="M18" s="11">
        <f>(H18/(H18+E18))*K18</f>
        <v>392.16478443391168</v>
      </c>
    </row>
    <row r="19" spans="1:13" x14ac:dyDescent="0.25">
      <c r="A19" s="9">
        <v>1</v>
      </c>
      <c r="B19" s="12" t="s">
        <v>31</v>
      </c>
      <c r="C19" s="10">
        <v>2.7158489683642983E-4</v>
      </c>
      <c r="D19" s="10">
        <v>1.019047619047619</v>
      </c>
      <c r="E19" s="10">
        <v>2.7675794249045708E-4</v>
      </c>
      <c r="F19" s="9">
        <v>336512</v>
      </c>
      <c r="G19" s="9">
        <v>477</v>
      </c>
      <c r="H19" s="10">
        <v>1.4154764695583535E-3</v>
      </c>
      <c r="I19" s="10">
        <f t="shared" si="0"/>
        <v>1.6908033907178099E-3</v>
      </c>
      <c r="J19" s="11">
        <f>J18-(I18*J18)</f>
        <v>98269.130212666438</v>
      </c>
      <c r="K19" s="11">
        <f t="shared" si="1"/>
        <v>166.15377856646955</v>
      </c>
      <c r="L19" s="11">
        <f>(E19/(E19+H19))*K19</f>
        <v>27.17376361434302</v>
      </c>
      <c r="M19" s="11">
        <f>(H19/(H19+E19))*K19</f>
        <v>138.98001495212654</v>
      </c>
    </row>
    <row r="20" spans="1:13" x14ac:dyDescent="0.25">
      <c r="A20" s="9">
        <v>1</v>
      </c>
      <c r="B20" s="12" t="s">
        <v>32</v>
      </c>
      <c r="C20" s="10">
        <v>3.0891981441527605E-4</v>
      </c>
      <c r="D20" s="10">
        <v>1.019047619047619</v>
      </c>
      <c r="E20" s="10">
        <v>3.1480400135651941E-4</v>
      </c>
      <c r="F20" s="9">
        <v>350726</v>
      </c>
      <c r="G20" s="9">
        <v>845</v>
      </c>
      <c r="H20" s="10">
        <v>2.4034974443284569E-3</v>
      </c>
      <c r="I20" s="10">
        <f t="shared" si="0"/>
        <v>2.7146102096984315E-3</v>
      </c>
      <c r="J20" s="11">
        <f>J19-(I19*J19)</f>
        <v>98102.976434099968</v>
      </c>
      <c r="K20" s="11">
        <f t="shared" si="1"/>
        <v>266.31134142981318</v>
      </c>
      <c r="L20" s="11">
        <f>(E20/(E20+H20))*K20</f>
        <v>30.841272597565748</v>
      </c>
      <c r="M20" s="11">
        <f>(H20/(H20+E20))*K20</f>
        <v>235.47006883224748</v>
      </c>
    </row>
    <row r="21" spans="1:13" x14ac:dyDescent="0.25">
      <c r="A21" s="9">
        <v>1</v>
      </c>
      <c r="B21" s="12" t="s">
        <v>33</v>
      </c>
      <c r="C21" s="10">
        <v>3.5735161509364843E-4</v>
      </c>
      <c r="D21" s="10">
        <v>1.019047619047619</v>
      </c>
      <c r="E21" s="10">
        <v>3.6415831252400364E-4</v>
      </c>
      <c r="F21" s="9">
        <v>374758</v>
      </c>
      <c r="G21" s="9">
        <v>2109</v>
      </c>
      <c r="H21" s="10">
        <v>5.5961386908378822E-3</v>
      </c>
      <c r="I21" s="10">
        <f t="shared" si="0"/>
        <v>5.9425696707201547E-3</v>
      </c>
      <c r="J21" s="11">
        <f>J20-(I20*J20)</f>
        <v>97836.665092670155</v>
      </c>
      <c r="K21" s="11">
        <f t="shared" si="1"/>
        <v>581.4011986641126</v>
      </c>
      <c r="L21" s="11">
        <f>(E21/(E21+H21))*K21</f>
        <v>35.522068662943326</v>
      </c>
      <c r="M21" s="11">
        <f>(H21/(H21+E21))*K21</f>
        <v>545.87913000116919</v>
      </c>
    </row>
    <row r="22" spans="1:13" x14ac:dyDescent="0.25">
      <c r="A22" s="9">
        <v>1</v>
      </c>
      <c r="B22" s="12" t="s">
        <v>34</v>
      </c>
      <c r="C22" s="10">
        <v>4.1616446105763316E-4</v>
      </c>
      <c r="D22" s="10">
        <v>1.019047619047619</v>
      </c>
      <c r="E22" s="10">
        <v>4.2409140317301665E-4</v>
      </c>
      <c r="F22" s="9">
        <v>344346</v>
      </c>
      <c r="G22" s="9">
        <v>3912</v>
      </c>
      <c r="H22" s="10">
        <v>1.1233051358475613E-2</v>
      </c>
      <c r="I22" s="10">
        <f t="shared" si="0"/>
        <v>1.1589461518215494E-2</v>
      </c>
      <c r="J22" s="11">
        <f>J21-(I21*J21)</f>
        <v>97255.263894006042</v>
      </c>
      <c r="K22" s="11">
        <f t="shared" si="1"/>
        <v>1127.1361383434705</v>
      </c>
      <c r="L22" s="11">
        <f>(E22/(E22+H22))*K22</f>
        <v>41.005652607234147</v>
      </c>
      <c r="M22" s="11">
        <f>(H22/(H22+E22))*K22</f>
        <v>1086.1304857362363</v>
      </c>
    </row>
    <row r="23" spans="1:13" x14ac:dyDescent="0.25">
      <c r="A23" s="9">
        <v>1</v>
      </c>
      <c r="B23" s="12" t="s">
        <v>35</v>
      </c>
      <c r="C23" s="10">
        <v>4.8423471162095666E-4</v>
      </c>
      <c r="D23" s="10">
        <v>1.019047619047619</v>
      </c>
      <c r="E23" s="10">
        <v>4.9345822993754633E-4</v>
      </c>
      <c r="F23" s="9">
        <v>357000</v>
      </c>
      <c r="G23" s="9">
        <v>4886</v>
      </c>
      <c r="H23" s="10">
        <v>1.3779462302617767E-2</v>
      </c>
      <c r="I23" s="10">
        <f t="shared" si="0"/>
        <v>1.4171545282368525E-2</v>
      </c>
      <c r="J23" s="11">
        <f>J22-(I22*J22)</f>
        <v>96128.127755662572</v>
      </c>
      <c r="K23" s="11">
        <f t="shared" si="1"/>
        <v>1362.284115398681</v>
      </c>
      <c r="L23" s="11">
        <f>(E23/(E23+H23))*K23</f>
        <v>47.098301060625211</v>
      </c>
      <c r="M23" s="11">
        <f>(H23/(H23+E23))*K23</f>
        <v>1315.1858143380557</v>
      </c>
    </row>
    <row r="24" spans="1:13" x14ac:dyDescent="0.25">
      <c r="A24" s="9">
        <v>1</v>
      </c>
      <c r="B24" s="12" t="s">
        <v>36</v>
      </c>
      <c r="C24" s="10">
        <v>5.5376987438648939E-4</v>
      </c>
      <c r="D24" s="10">
        <v>1.019047619047619</v>
      </c>
      <c r="E24" s="10">
        <v>5.6431787199385109E-4</v>
      </c>
      <c r="F24" s="9">
        <v>325847</v>
      </c>
      <c r="G24" s="9">
        <v>6248</v>
      </c>
      <c r="H24" s="10">
        <v>1.9159452397866424E-2</v>
      </c>
      <c r="I24" s="10">
        <f t="shared" si="0"/>
        <v>1.9530529278807385E-2</v>
      </c>
      <c r="J24" s="11">
        <f>J23-(I23*J23)</f>
        <v>94765.843640263891</v>
      </c>
      <c r="K24" s="11">
        <f t="shared" si="1"/>
        <v>1850.8270838470635</v>
      </c>
      <c r="L24" s="11">
        <f>(E24/(E24+H24))*K24</f>
        <v>52.954115115667435</v>
      </c>
      <c r="M24" s="11">
        <f>(H24/(H24+E24))*K24</f>
        <v>1797.872968731396</v>
      </c>
    </row>
    <row r="25" spans="1:13" x14ac:dyDescent="0.25">
      <c r="A25" s="9">
        <v>1</v>
      </c>
      <c r="B25" s="12" t="s">
        <v>37</v>
      </c>
      <c r="C25" s="10">
        <v>6.1759143136441708E-4</v>
      </c>
      <c r="D25" s="10">
        <v>1.019047619047619</v>
      </c>
      <c r="E25" s="10">
        <v>6.2935507767612026E-4</v>
      </c>
      <c r="F25" s="9">
        <v>298202</v>
      </c>
      <c r="G25" s="9">
        <v>7149</v>
      </c>
      <c r="H25" s="10">
        <v>2.4422001720826914E-2</v>
      </c>
      <c r="I25" s="10">
        <f t="shared" si="0"/>
        <v>2.4740175480119309E-2</v>
      </c>
      <c r="J25" s="11">
        <f>J24-(I24*J24)</f>
        <v>92915.016556416827</v>
      </c>
      <c r="K25" s="11">
        <f t="shared" si="1"/>
        <v>2298.733814343941</v>
      </c>
      <c r="L25" s="11">
        <f>(E25/(E25+H25))*K25</f>
        <v>57.750157403434741</v>
      </c>
      <c r="M25" s="11">
        <f>(H25/(H25+E25))*K25</f>
        <v>2240.9836569405061</v>
      </c>
    </row>
    <row r="26" spans="1:13" x14ac:dyDescent="0.25">
      <c r="A26" s="9">
        <v>1</v>
      </c>
      <c r="B26" s="12" t="s">
        <v>38</v>
      </c>
      <c r="C26" s="10">
        <v>6.6883483668789268E-4</v>
      </c>
      <c r="D26" s="10">
        <v>1.019047619047619</v>
      </c>
      <c r="E26" s="10">
        <v>6.8157454786290012E-4</v>
      </c>
      <c r="F26" s="9">
        <v>274583</v>
      </c>
      <c r="G26" s="9">
        <v>7939</v>
      </c>
      <c r="H26" s="10">
        <v>2.9628896655793786E-2</v>
      </c>
      <c r="I26" s="10">
        <f t="shared" si="0"/>
        <v>2.9855715077444334E-2</v>
      </c>
      <c r="J26" s="11">
        <f>J25-(I25*J25)</f>
        <v>90616.282742072886</v>
      </c>
      <c r="K26" s="11">
        <f t="shared" si="1"/>
        <v>2705.4139189244597</v>
      </c>
      <c r="L26" s="11">
        <f>(E26/(E26+H26))*K26</f>
        <v>60.835123815247066</v>
      </c>
      <c r="M26" s="11">
        <f>(H26/(H26+E26))*K26</f>
        <v>2644.5787951092125</v>
      </c>
    </row>
    <row r="27" spans="1:13" x14ac:dyDescent="0.25">
      <c r="A27" s="9">
        <v>1</v>
      </c>
      <c r="B27" s="12" t="s">
        <v>39</v>
      </c>
      <c r="C27" s="10">
        <v>7.102965610101819E-4</v>
      </c>
      <c r="D27" s="10">
        <v>1.019047619047619</v>
      </c>
      <c r="E27" s="10">
        <v>7.2382601931513771E-4</v>
      </c>
      <c r="F27" s="9">
        <v>253718</v>
      </c>
      <c r="G27" s="9">
        <v>8215</v>
      </c>
      <c r="H27" s="10">
        <v>3.2987388183997594E-2</v>
      </c>
      <c r="I27" s="10">
        <f t="shared" si="0"/>
        <v>3.3149322931895209E-2</v>
      </c>
      <c r="J27" s="11">
        <f>J26-(I26*J26)</f>
        <v>87910.868823148427</v>
      </c>
      <c r="K27" s="11">
        <f t="shared" si="1"/>
        <v>2914.1857798420242</v>
      </c>
      <c r="L27" s="11">
        <f>(E27/(E27+H27))*K27</f>
        <v>62.571566833702171</v>
      </c>
      <c r="M27" s="11">
        <f>(H27/(H27+E27))*K27</f>
        <v>2851.6142130083222</v>
      </c>
    </row>
    <row r="28" spans="1:13" x14ac:dyDescent="0.25">
      <c r="A28" s="9">
        <v>1</v>
      </c>
      <c r="B28" s="12" t="s">
        <v>40</v>
      </c>
      <c r="C28" s="10">
        <v>7.540276856161654E-4</v>
      </c>
      <c r="D28" s="10">
        <v>1.4828660436137071</v>
      </c>
      <c r="E28" s="10">
        <v>1.1181220509448434E-3</v>
      </c>
      <c r="F28" s="9">
        <v>255749</v>
      </c>
      <c r="G28" s="9">
        <v>9672</v>
      </c>
      <c r="H28" s="10">
        <v>3.8729125399826349E-2</v>
      </c>
      <c r="I28" s="10">
        <f t="shared" si="0"/>
        <v>3.9063786601789441E-2</v>
      </c>
      <c r="J28" s="11">
        <f>J27-(I27*J27)</f>
        <v>84996.683043306402</v>
      </c>
      <c r="K28" s="11">
        <f t="shared" si="1"/>
        <v>3320.2922882636631</v>
      </c>
      <c r="L28" s="11">
        <f>(E28/(E28+H28))*K28</f>
        <v>93.168092166874729</v>
      </c>
      <c r="M28" s="11">
        <f>(H28/(H28+E28))*K28</f>
        <v>3227.1241960967882</v>
      </c>
    </row>
    <row r="29" spans="1:13" x14ac:dyDescent="0.25">
      <c r="A29" s="9">
        <v>1</v>
      </c>
      <c r="B29" s="12" t="s">
        <v>41</v>
      </c>
      <c r="C29" s="10">
        <v>8.0461177276447415E-4</v>
      </c>
      <c r="D29" s="10">
        <v>1.4828660436137071</v>
      </c>
      <c r="E29" s="10">
        <v>1.193131476124267E-3</v>
      </c>
      <c r="F29" s="9">
        <v>229076</v>
      </c>
      <c r="G29" s="9">
        <v>9231</v>
      </c>
      <c r="H29" s="10">
        <v>4.2012027333327755E-2</v>
      </c>
      <c r="I29" s="10">
        <f t="shared" si="0"/>
        <v>4.2285113735383684E-2</v>
      </c>
      <c r="J29" s="11">
        <f>J28-(I28*J28)</f>
        <v>81676.390755042739</v>
      </c>
      <c r="K29" s="11">
        <f t="shared" si="1"/>
        <v>3453.6954725726246</v>
      </c>
      <c r="L29" s="11">
        <f>(E29/(E29+H29))*K29</f>
        <v>95.375480401492766</v>
      </c>
      <c r="M29" s="11">
        <f>(H29/(H29+E29))*K29</f>
        <v>3358.3199921711321</v>
      </c>
    </row>
    <row r="30" spans="1:13" x14ac:dyDescent="0.25">
      <c r="A30" s="9">
        <v>1</v>
      </c>
      <c r="B30" s="12" t="s">
        <v>42</v>
      </c>
      <c r="C30" s="10">
        <v>8.5416540969163179E-4</v>
      </c>
      <c r="D30" s="10">
        <v>1.4828660436137071</v>
      </c>
      <c r="E30" s="10">
        <v>1.2666128816611112E-3</v>
      </c>
      <c r="F30" s="9">
        <v>216289</v>
      </c>
      <c r="G30" s="9">
        <v>9241</v>
      </c>
      <c r="H30" s="10">
        <v>4.3705288848408748E-2</v>
      </c>
      <c r="I30" s="10">
        <f t="shared" si="0"/>
        <v>4.3975655914213374E-2</v>
      </c>
      <c r="J30" s="11">
        <f>J29-(I29*J29)</f>
        <v>78222.695282470115</v>
      </c>
      <c r="K30" s="11">
        <f t="shared" si="1"/>
        <v>3439.8943324242719</v>
      </c>
      <c r="L30" s="11">
        <f>(E30/(E30+H30))*K30</f>
        <v>96.883038194677283</v>
      </c>
      <c r="M30" s="11">
        <f>(H30/(H30+E30))*K30</f>
        <v>3343.0112942295946</v>
      </c>
    </row>
    <row r="31" spans="1:13" x14ac:dyDescent="0.25">
      <c r="A31" s="9">
        <v>1</v>
      </c>
      <c r="B31" s="12" t="s">
        <v>43</v>
      </c>
      <c r="C31" s="10">
        <v>9.0212887153029442E-4</v>
      </c>
      <c r="D31" s="10">
        <v>1.4828660436137071</v>
      </c>
      <c r="E31" s="10">
        <v>1.337736270555826E-3</v>
      </c>
      <c r="F31" s="9">
        <v>206677</v>
      </c>
      <c r="G31" s="9">
        <v>8657</v>
      </c>
      <c r="H31" s="10">
        <v>4.5517311449063194E-2</v>
      </c>
      <c r="I31" s="10">
        <f t="shared" si="0"/>
        <v>4.5774295241937879E-2</v>
      </c>
      <c r="J31" s="11">
        <f>J30-(I30*J30)</f>
        <v>74782.800950045843</v>
      </c>
      <c r="K31" s="11">
        <f t="shared" si="1"/>
        <v>3423.1300097064668</v>
      </c>
      <c r="L31" s="11">
        <f>(E31/(E31+H31))*K31</f>
        <v>97.732163249831629</v>
      </c>
      <c r="M31" s="11">
        <f>(H31/(H31+E31))*K31</f>
        <v>3325.3978464566349</v>
      </c>
    </row>
    <row r="32" spans="1:13" x14ac:dyDescent="0.25">
      <c r="A32" s="9">
        <v>1</v>
      </c>
      <c r="B32" s="12" t="s">
        <v>44</v>
      </c>
      <c r="C32" s="10">
        <v>9.5094781136140227E-4</v>
      </c>
      <c r="D32" s="10">
        <v>1.4828660436137071</v>
      </c>
      <c r="E32" s="10">
        <v>1.4101282187165966E-3</v>
      </c>
      <c r="F32" s="9">
        <v>187532</v>
      </c>
      <c r="G32" s="9">
        <v>8293</v>
      </c>
      <c r="H32" s="10">
        <v>4.7969093465867266E-2</v>
      </c>
      <c r="I32" s="10">
        <f t="shared" si="0"/>
        <v>4.8179889576033141E-2</v>
      </c>
      <c r="J32" s="11">
        <f>J31-(I31*J31)</f>
        <v>71359.670940339376</v>
      </c>
      <c r="K32" s="11">
        <f t="shared" si="1"/>
        <v>3438.1010660876054</v>
      </c>
      <c r="L32" s="11">
        <f>(E32/(E32+H32))*K32</f>
        <v>98.182254938281829</v>
      </c>
      <c r="M32" s="11">
        <f>(H32/(H32+E32))*K32</f>
        <v>3339.9188111493236</v>
      </c>
    </row>
    <row r="33" spans="1:13" x14ac:dyDescent="0.25">
      <c r="A33" s="9">
        <v>1</v>
      </c>
      <c r="B33" s="12" t="s">
        <v>45</v>
      </c>
      <c r="C33" s="10">
        <v>1.002458157017827E-3</v>
      </c>
      <c r="D33" s="10">
        <v>1.4828660436137071</v>
      </c>
      <c r="E33" s="10">
        <v>1.4865111611853136E-3</v>
      </c>
      <c r="F33" s="9">
        <v>190101</v>
      </c>
      <c r="G33" s="9">
        <v>8008</v>
      </c>
      <c r="H33" s="10">
        <v>4.8762547161314215E-2</v>
      </c>
      <c r="I33" s="10">
        <f t="shared" si="0"/>
        <v>4.9007457604109961E-2</v>
      </c>
      <c r="J33" s="11">
        <f>J32-(I32*J32)</f>
        <v>67921.569874251771</v>
      </c>
      <c r="K33" s="11">
        <f t="shared" si="1"/>
        <v>3328.6634560169841</v>
      </c>
      <c r="L33" s="11">
        <f>(E33/(E33+H33))*K33</f>
        <v>98.471405124488996</v>
      </c>
      <c r="M33" s="11">
        <f>(H33/(H33+E33))*K33</f>
        <v>3230.192050892495</v>
      </c>
    </row>
    <row r="34" spans="1:13" x14ac:dyDescent="0.25">
      <c r="A34" s="9">
        <v>1</v>
      </c>
      <c r="B34" s="12" t="s">
        <v>46</v>
      </c>
      <c r="C34" s="10">
        <v>1.0619985405355692E-3</v>
      </c>
      <c r="D34" s="10">
        <v>1.4828660436137071</v>
      </c>
      <c r="E34" s="10">
        <v>1.5748015741275107E-3</v>
      </c>
      <c r="F34" s="9">
        <v>164590</v>
      </c>
      <c r="G34" s="9">
        <v>7123</v>
      </c>
      <c r="H34" s="10">
        <v>4.8112012677188579E-2</v>
      </c>
      <c r="I34" s="10">
        <f t="shared" si="0"/>
        <v>4.847261734411501E-2</v>
      </c>
      <c r="J34" s="11">
        <f>J33-(I33*J33)</f>
        <v>64592.906418234787</v>
      </c>
      <c r="K34" s="11">
        <f t="shared" si="1"/>
        <v>3130.9872359553265</v>
      </c>
      <c r="L34" s="11">
        <f>(E34/(E34+H34))*K34</f>
        <v>99.235253900887585</v>
      </c>
      <c r="M34" s="11">
        <f>(H34/(H34+E34))*K34</f>
        <v>3031.7519820544389</v>
      </c>
    </row>
    <row r="35" spans="1:13" x14ac:dyDescent="0.25">
      <c r="A35" s="9">
        <v>1</v>
      </c>
      <c r="B35" s="12" t="s">
        <v>47</v>
      </c>
      <c r="C35" s="10">
        <v>1.1346942046657205E-3</v>
      </c>
      <c r="D35" s="10">
        <v>1.4828660436137071</v>
      </c>
      <c r="E35" s="10">
        <v>1.682599505984059E-3</v>
      </c>
      <c r="F35" s="9">
        <v>159340</v>
      </c>
      <c r="G35" s="9">
        <v>6834</v>
      </c>
      <c r="H35" s="10">
        <v>5.2866840234435372E-2</v>
      </c>
      <c r="I35" s="10">
        <f t="shared" si="0"/>
        <v>5.3088307367740284E-2</v>
      </c>
      <c r="J35" s="11">
        <f>J34-(I34*J34)</f>
        <v>61461.91918227946</v>
      </c>
      <c r="K35" s="11">
        <f t="shared" si="1"/>
        <v>3262.9092569600616</v>
      </c>
      <c r="L35" s="11">
        <f>(E35/(E35+H35))*K35</f>
        <v>100.64575419944723</v>
      </c>
      <c r="M35" s="11">
        <f>(H35/(H35+E35))*K35</f>
        <v>3162.2635027606143</v>
      </c>
    </row>
    <row r="36" spans="1:13" x14ac:dyDescent="0.25">
      <c r="A36" s="9">
        <v>1</v>
      </c>
      <c r="B36" s="12" t="s">
        <v>48</v>
      </c>
      <c r="C36" s="10">
        <v>1.2238002382218838E-3</v>
      </c>
      <c r="D36" s="10">
        <v>1.4828660436137071</v>
      </c>
      <c r="E36" s="10">
        <v>1.814731817425597E-3</v>
      </c>
      <c r="F36" s="9">
        <v>143207</v>
      </c>
      <c r="G36" s="9">
        <v>4626</v>
      </c>
      <c r="H36" s="10">
        <v>4.1798814350903955E-2</v>
      </c>
      <c r="I36" s="10">
        <f t="shared" si="0"/>
        <v>4.2676152535256806E-2</v>
      </c>
      <c r="J36" s="11">
        <f>J35-(I35*J35)</f>
        <v>58199.009925319398</v>
      </c>
      <c r="K36" s="11">
        <f t="shared" si="1"/>
        <v>2483.7098249738556</v>
      </c>
      <c r="L36" s="11">
        <f>(E36/(E36+H36))*K36</f>
        <v>103.3455804587983</v>
      </c>
      <c r="M36" s="11">
        <f>(H36/(H36+E36))*K36</f>
        <v>2380.3642445150572</v>
      </c>
    </row>
    <row r="37" spans="1:13" x14ac:dyDescent="0.25">
      <c r="A37" s="9">
        <v>1</v>
      </c>
      <c r="B37" s="12" t="s">
        <v>49</v>
      </c>
      <c r="C37" s="10">
        <v>1.3271968346089125E-3</v>
      </c>
      <c r="D37" s="10">
        <v>1.4828660436137071</v>
      </c>
      <c r="E37" s="10">
        <v>1.9680551192331535E-3</v>
      </c>
      <c r="F37" s="9">
        <v>132425</v>
      </c>
      <c r="G37" s="9">
        <v>4642</v>
      </c>
      <c r="H37" s="10">
        <v>4.5674999819836699E-2</v>
      </c>
      <c r="I37" s="10">
        <f t="shared" si="0"/>
        <v>4.6525935798285789E-2</v>
      </c>
      <c r="J37" s="11">
        <f>J36-(I36*J36)</f>
        <v>55715.300100345543</v>
      </c>
      <c r="K37" s="11">
        <f t="shared" si="1"/>
        <v>2592.2064754509047</v>
      </c>
      <c r="L37" s="11">
        <f>(E37/(E37+H37))*K37</f>
        <v>107.07972506475217</v>
      </c>
      <c r="M37" s="11">
        <f>(H37/(H37+E37))*K37</f>
        <v>2485.1267503861527</v>
      </c>
    </row>
    <row r="38" spans="1:13" x14ac:dyDescent="0.25">
      <c r="A38" s="9">
        <v>1</v>
      </c>
      <c r="B38" s="12" t="s">
        <v>50</v>
      </c>
      <c r="C38" s="10">
        <v>1.4455828350037336E-3</v>
      </c>
      <c r="D38" s="10">
        <v>2.0533235938641345</v>
      </c>
      <c r="E38" s="10">
        <v>2.9682493419981707E-3</v>
      </c>
      <c r="F38" s="9">
        <v>135366</v>
      </c>
      <c r="G38" s="9">
        <v>4109</v>
      </c>
      <c r="H38" s="10">
        <v>4.2104220328908259E-2</v>
      </c>
      <c r="I38" s="10">
        <f t="shared" si="0"/>
        <v>4.4071796479477343E-2</v>
      </c>
      <c r="J38" s="11">
        <f>J37-(I37*J37)</f>
        <v>53123.093624894638</v>
      </c>
      <c r="K38" s="11">
        <f t="shared" si="1"/>
        <v>2341.2301705965801</v>
      </c>
      <c r="L38" s="11">
        <f>(E38/(E38+H38))*K38</f>
        <v>154.18180907502531</v>
      </c>
      <c r="M38" s="11">
        <f>(H38/(H38+E38))*K38</f>
        <v>2187.0483615215549</v>
      </c>
    </row>
    <row r="39" spans="1:13" x14ac:dyDescent="0.25">
      <c r="A39" s="9">
        <v>1</v>
      </c>
      <c r="B39" s="12" t="s">
        <v>51</v>
      </c>
      <c r="C39" s="10">
        <v>1.5719219809398055E-3</v>
      </c>
      <c r="D39" s="10">
        <v>2.0533235938641345</v>
      </c>
      <c r="E39" s="10">
        <v>3.2276644911773508E-3</v>
      </c>
      <c r="F39" s="9">
        <v>120700</v>
      </c>
      <c r="G39" s="9">
        <v>3665</v>
      </c>
      <c r="H39" s="10">
        <v>4.6068490227536771E-2</v>
      </c>
      <c r="I39" s="10">
        <f t="shared" si="0"/>
        <v>4.8100821483478606E-2</v>
      </c>
      <c r="J39" s="11">
        <f>J38-(I38*J38)</f>
        <v>50781.863454298058</v>
      </c>
      <c r="K39" s="11">
        <f t="shared" si="1"/>
        <v>2442.6493486135805</v>
      </c>
      <c r="L39" s="11">
        <f>(E39/(E39+H39))*K39</f>
        <v>159.93240470588964</v>
      </c>
      <c r="M39" s="11">
        <f>(H39/(H39+E39))*K39</f>
        <v>2282.7169439076906</v>
      </c>
    </row>
    <row r="40" spans="1:13" x14ac:dyDescent="0.25">
      <c r="A40" s="9">
        <v>1</v>
      </c>
      <c r="B40" s="12" t="s">
        <v>52</v>
      </c>
      <c r="C40" s="10">
        <v>1.6984170069918036E-3</v>
      </c>
      <c r="D40" s="10">
        <v>2.0533235938641345</v>
      </c>
      <c r="E40" s="10">
        <v>3.4873997126763771E-3</v>
      </c>
      <c r="F40" s="9">
        <v>117511</v>
      </c>
      <c r="G40" s="9">
        <v>3142</v>
      </c>
      <c r="H40" s="10">
        <v>4.4967653847404178E-2</v>
      </c>
      <c r="I40" s="10">
        <f t="shared" si="0"/>
        <v>4.7299841176014934E-2</v>
      </c>
      <c r="J40" s="11">
        <f>J39-(I39*J39)</f>
        <v>48339.214105684478</v>
      </c>
      <c r="K40" s="11">
        <f t="shared" si="1"/>
        <v>2286.4371497722532</v>
      </c>
      <c r="L40" s="11">
        <f>(E40/(E40+H40))*K40</f>
        <v>164.55910525991985</v>
      </c>
      <c r="M40" s="11">
        <f>(H40/(H40+E40))*K40</f>
        <v>2121.8780445123334</v>
      </c>
    </row>
    <row r="41" spans="1:13" x14ac:dyDescent="0.25">
      <c r="A41" s="9">
        <v>1</v>
      </c>
      <c r="B41" s="12" t="s">
        <v>53</v>
      </c>
      <c r="C41" s="10">
        <v>1.8222260987386107E-3</v>
      </c>
      <c r="D41" s="10">
        <v>2.0533235938641345</v>
      </c>
      <c r="E41" s="10">
        <v>3.7416198418949854E-3</v>
      </c>
      <c r="F41" s="9">
        <v>118409</v>
      </c>
      <c r="G41" s="9">
        <v>3275</v>
      </c>
      <c r="H41" s="10">
        <v>4.6257813003415166E-2</v>
      </c>
      <c r="I41" s="10">
        <f t="shared" si="0"/>
        <v>4.8770036004903816E-2</v>
      </c>
      <c r="J41" s="11">
        <f>J40-(I40*J40)</f>
        <v>46052.776955912224</v>
      </c>
      <c r="K41" s="11">
        <f t="shared" si="1"/>
        <v>2245.9955902656438</v>
      </c>
      <c r="L41" s="11">
        <f>(E41/(E41+H41))*K41</f>
        <v>168.07513979900713</v>
      </c>
      <c r="M41" s="11">
        <f>(H41/(H41+E41))*K41</f>
        <v>2077.9204504666368</v>
      </c>
    </row>
    <row r="42" spans="1:13" x14ac:dyDescent="0.25">
      <c r="A42" s="9">
        <v>1</v>
      </c>
      <c r="B42" s="12" t="s">
        <v>54</v>
      </c>
      <c r="C42" s="10">
        <v>1.9510096171870828E-3</v>
      </c>
      <c r="D42" s="10">
        <v>2.0533235938641345</v>
      </c>
      <c r="E42" s="10">
        <v>4.00605407882607E-3</v>
      </c>
      <c r="F42" s="9">
        <v>109807</v>
      </c>
      <c r="G42" s="9">
        <v>2980</v>
      </c>
      <c r="H42" s="10">
        <v>4.4067590037346893E-2</v>
      </c>
      <c r="I42" s="10">
        <f t="shared" si="0"/>
        <v>4.6936403033263074E-2</v>
      </c>
      <c r="J42" s="11">
        <f>J41-(I41*J41)</f>
        <v>43806.781365646581</v>
      </c>
      <c r="K42" s="11">
        <f t="shared" si="1"/>
        <v>2056.1327457680236</v>
      </c>
      <c r="L42" s="11">
        <f>(E42/(E42+H42))*K42</f>
        <v>171.34084848834559</v>
      </c>
      <c r="M42" s="11">
        <f>(H42/(H42+E42))*K42</f>
        <v>1884.7918972796779</v>
      </c>
    </row>
    <row r="43" spans="1:13" x14ac:dyDescent="0.25">
      <c r="A43" s="9">
        <v>1</v>
      </c>
      <c r="B43" s="12" t="s">
        <v>55</v>
      </c>
      <c r="C43" s="10">
        <v>2.0907949656248093E-3</v>
      </c>
      <c r="D43" s="10">
        <v>2.0533235938641345</v>
      </c>
      <c r="E43" s="10">
        <v>4.2930786328497731E-3</v>
      </c>
      <c r="F43" s="9">
        <v>120975</v>
      </c>
      <c r="G43" s="9">
        <v>2498</v>
      </c>
      <c r="H43" s="10">
        <v>3.7237175099877444E-2</v>
      </c>
      <c r="I43" s="10">
        <f t="shared" si="0"/>
        <v>4.0679688117874924E-2</v>
      </c>
      <c r="J43" s="11">
        <f>J42-(I42*J42)</f>
        <v>41750.648619878557</v>
      </c>
      <c r="K43" s="11">
        <f t="shared" si="1"/>
        <v>1698.4033645756426</v>
      </c>
      <c r="L43" s="11">
        <f>(E43/(E43+H43))*K43</f>
        <v>175.56789422343468</v>
      </c>
      <c r="M43" s="11">
        <f>(H43/(H43+E43))*K43</f>
        <v>1522.8354703522079</v>
      </c>
    </row>
    <row r="44" spans="1:13" x14ac:dyDescent="0.25">
      <c r="A44" s="9">
        <v>1</v>
      </c>
      <c r="B44" s="12" t="s">
        <v>56</v>
      </c>
      <c r="C44" s="10">
        <v>2.2552597802132368E-3</v>
      </c>
      <c r="D44" s="10">
        <v>2.0533235938641345</v>
      </c>
      <c r="E44" s="10">
        <v>4.6307781170046814E-3</v>
      </c>
      <c r="F44" s="9">
        <v>107024</v>
      </c>
      <c r="G44" s="9">
        <v>2005</v>
      </c>
      <c r="H44" s="10">
        <v>3.8271793535400736E-2</v>
      </c>
      <c r="I44" s="10">
        <f t="shared" si="0"/>
        <v>4.1995277662562502E-2</v>
      </c>
      <c r="J44" s="11">
        <f>J43-(I43*J43)</f>
        <v>40052.245255302914</v>
      </c>
      <c r="K44" s="11">
        <f t="shared" si="1"/>
        <v>1682.0051605054978</v>
      </c>
      <c r="L44" s="11">
        <f>(E44/(E44+H44))*K44</f>
        <v>181.55071805634057</v>
      </c>
      <c r="M44" s="11">
        <f>(H44/(H44+E44))*K44</f>
        <v>1500.4544424491571</v>
      </c>
    </row>
    <row r="45" spans="1:13" x14ac:dyDescent="0.25">
      <c r="A45" s="9">
        <v>1</v>
      </c>
      <c r="B45" s="12" t="s">
        <v>57</v>
      </c>
      <c r="C45" s="10">
        <v>2.4538557045161724E-3</v>
      </c>
      <c r="D45" s="10">
        <v>2.0533235938641345</v>
      </c>
      <c r="E45" s="10">
        <v>5.0385598140211549E-3</v>
      </c>
      <c r="F45" s="9">
        <v>102308</v>
      </c>
      <c r="G45" s="9">
        <v>2399</v>
      </c>
      <c r="H45" s="10">
        <v>4.1647151394795509E-2</v>
      </c>
      <c r="I45" s="10">
        <f t="shared" si="0"/>
        <v>4.5612696308662604E-2</v>
      </c>
      <c r="J45" s="11">
        <f>J44-(I44*J44)</f>
        <v>38370.240094797417</v>
      </c>
      <c r="K45" s="11">
        <f t="shared" si="1"/>
        <v>1750.1701087344627</v>
      </c>
      <c r="L45" s="11">
        <f>(E45/(E45+H45))*K45</f>
        <v>188.8872751263805</v>
      </c>
      <c r="M45" s="11">
        <f>(H45/(H45+E45))*K45</f>
        <v>1561.2828336080822</v>
      </c>
    </row>
    <row r="46" spans="1:13" x14ac:dyDescent="0.25">
      <c r="A46" s="9">
        <v>1</v>
      </c>
      <c r="B46" s="12" t="s">
        <v>58</v>
      </c>
      <c r="C46" s="10">
        <v>2.6895392220467329E-3</v>
      </c>
      <c r="D46" s="10">
        <v>2.0533235938641345</v>
      </c>
      <c r="E46" s="10">
        <v>5.5224943412515463E-3</v>
      </c>
      <c r="F46" s="9">
        <v>94977</v>
      </c>
      <c r="G46" s="9">
        <v>1683</v>
      </c>
      <c r="H46" s="10">
        <v>4.1256157635467978E-2</v>
      </c>
      <c r="I46" s="10">
        <f t="shared" si="0"/>
        <v>4.5701393675679935E-2</v>
      </c>
      <c r="J46" s="11">
        <f>J45-(I45*J45)</f>
        <v>36620.069986062954</v>
      </c>
      <c r="K46" s="11">
        <f t="shared" si="1"/>
        <v>1673.5882348640152</v>
      </c>
      <c r="L46" s="11">
        <f>(E46/(E46+H46))*K46</f>
        <v>197.57691096403062</v>
      </c>
      <c r="M46" s="11">
        <f>(H46/(H46+E46))*K46</f>
        <v>1476.0113238999847</v>
      </c>
    </row>
    <row r="47" spans="1:13" x14ac:dyDescent="0.25">
      <c r="A47" s="9">
        <v>1</v>
      </c>
      <c r="B47" s="12" t="s">
        <v>59</v>
      </c>
      <c r="C47" s="10">
        <v>2.9526266735047102E-3</v>
      </c>
      <c r="D47" s="10">
        <v>2.0533235938641345</v>
      </c>
      <c r="E47" s="10">
        <v>6.0626980125797958E-3</v>
      </c>
      <c r="F47" s="9">
        <v>94522</v>
      </c>
      <c r="G47" s="9">
        <v>1749</v>
      </c>
      <c r="H47" s="10">
        <v>3.9820401860994288E-2</v>
      </c>
      <c r="I47" s="10">
        <f t="shared" si="0"/>
        <v>4.4846386757279366E-2</v>
      </c>
      <c r="J47" s="11">
        <f>J46-(I46*J46)</f>
        <v>34946.481751198939</v>
      </c>
      <c r="K47" s="11">
        <f t="shared" si="1"/>
        <v>1567.2234364204705</v>
      </c>
      <c r="L47" s="11">
        <f>(E47/(E47+H47))*K47</f>
        <v>207.08283527999419</v>
      </c>
      <c r="M47" s="11">
        <f>(H47/(H47+E47))*K47</f>
        <v>1360.1406011404763</v>
      </c>
    </row>
    <row r="48" spans="1:13" x14ac:dyDescent="0.25">
      <c r="A48" s="9">
        <v>1</v>
      </c>
      <c r="B48" s="12" t="s">
        <v>60</v>
      </c>
      <c r="C48" s="10">
        <v>3.2155690714716911E-3</v>
      </c>
      <c r="D48" s="10">
        <v>1.9089467005076144</v>
      </c>
      <c r="E48" s="10">
        <v>6.138349969240218E-3</v>
      </c>
      <c r="F48" s="9">
        <v>97990</v>
      </c>
      <c r="G48" s="9">
        <v>1779</v>
      </c>
      <c r="H48" s="10">
        <v>3.8710563490817765E-2</v>
      </c>
      <c r="I48" s="10">
        <f t="shared" si="0"/>
        <v>4.3858068903281699E-2</v>
      </c>
      <c r="J48" s="11">
        <f>J47-(I47*J47)</f>
        <v>33379.258314778468</v>
      </c>
      <c r="K48" s="11">
        <f t="shared" si="1"/>
        <v>1463.9498111099929</v>
      </c>
      <c r="L48" s="11">
        <f>(E48/(E48+H48))*K48</f>
        <v>200.36686699220272</v>
      </c>
      <c r="M48" s="11">
        <f>(H48/(H48+E48))*K48</f>
        <v>1263.5829441177902</v>
      </c>
    </row>
    <row r="49" spans="1:13" x14ac:dyDescent="0.25">
      <c r="A49" s="9">
        <v>1</v>
      </c>
      <c r="B49" s="12" t="s">
        <v>61</v>
      </c>
      <c r="C49" s="10">
        <v>3.4880684688687325E-3</v>
      </c>
      <c r="D49" s="10">
        <v>1.9089467005076144</v>
      </c>
      <c r="E49" s="10">
        <v>6.6585367947916132E-3</v>
      </c>
      <c r="F49" s="9">
        <v>87187</v>
      </c>
      <c r="G49" s="9">
        <v>1756</v>
      </c>
      <c r="H49" s="10">
        <v>4.0150164035493319E-2</v>
      </c>
      <c r="I49" s="10">
        <f t="shared" si="0"/>
        <v>4.573006882392916E-2</v>
      </c>
      <c r="J49" s="11">
        <f>J48-(I48*J48)</f>
        <v>31915.308503668475</v>
      </c>
      <c r="K49" s="11">
        <f t="shared" si="1"/>
        <v>1459.4892544096911</v>
      </c>
      <c r="L49" s="11">
        <f>(E49/(E49+H49))*K49</f>
        <v>207.61231843038851</v>
      </c>
      <c r="M49" s="11">
        <f>(H49/(H49+E49))*K49</f>
        <v>1251.8769359793025</v>
      </c>
    </row>
    <row r="50" spans="1:13" x14ac:dyDescent="0.25">
      <c r="A50" s="9">
        <v>1</v>
      </c>
      <c r="B50" s="12" t="s">
        <v>62</v>
      </c>
      <c r="C50" s="10">
        <v>3.8057677447795868E-3</v>
      </c>
      <c r="D50" s="10">
        <v>1.9089467005076144</v>
      </c>
      <c r="E50" s="10">
        <v>7.2650077792952971E-3</v>
      </c>
      <c r="F50" s="9">
        <v>89852</v>
      </c>
      <c r="G50" s="9">
        <v>1146</v>
      </c>
      <c r="H50" s="10">
        <v>3.5601970612542798E-2</v>
      </c>
      <c r="I50" s="10">
        <f t="shared" si="0"/>
        <v>4.1961178544009825E-2</v>
      </c>
      <c r="J50" s="11">
        <f>J49-(I49*J49)</f>
        <v>30455.819249258784</v>
      </c>
      <c r="K50" s="11">
        <f t="shared" si="1"/>
        <v>1277.9620692222379</v>
      </c>
      <c r="L50" s="11">
        <f>(E50/(E50+H50))*K50</f>
        <v>216.5863964023093</v>
      </c>
      <c r="M50" s="11">
        <f>(H50/(H50+E50))*K50</f>
        <v>1061.3756728199285</v>
      </c>
    </row>
    <row r="51" spans="1:13" x14ac:dyDescent="0.25">
      <c r="A51" s="9">
        <v>1</v>
      </c>
      <c r="B51" s="12" t="s">
        <v>63</v>
      </c>
      <c r="C51" s="10">
        <v>4.1849538683891296E-3</v>
      </c>
      <c r="D51" s="10">
        <v>1.9089467005076144</v>
      </c>
      <c r="E51" s="10">
        <v>7.9888538788380065E-3</v>
      </c>
      <c r="F51" s="9">
        <v>87532</v>
      </c>
      <c r="G51" s="9">
        <v>1173</v>
      </c>
      <c r="H51" s="10">
        <v>3.4374724207925159E-2</v>
      </c>
      <c r="I51" s="10">
        <f t="shared" si="0"/>
        <v>4.1478780099440282E-2</v>
      </c>
      <c r="J51" s="11">
        <f>J50-(I50*J50)</f>
        <v>29177.857180036546</v>
      </c>
      <c r="K51" s="11">
        <f t="shared" si="1"/>
        <v>1210.2619217436113</v>
      </c>
      <c r="L51" s="11">
        <f>(E51/(E51+H51))*K51</f>
        <v>228.22920264500559</v>
      </c>
      <c r="M51" s="11">
        <f>(H51/(H51+E51))*K51</f>
        <v>982.03271909860564</v>
      </c>
    </row>
    <row r="52" spans="1:13" x14ac:dyDescent="0.25">
      <c r="A52" s="9">
        <v>1</v>
      </c>
      <c r="B52" s="12" t="s">
        <v>64</v>
      </c>
      <c r="C52" s="10">
        <v>4.6152151189744473E-3</v>
      </c>
      <c r="D52" s="10">
        <v>1.9089467005076144</v>
      </c>
      <c r="E52" s="10">
        <v>8.8101996734991275E-3</v>
      </c>
      <c r="F52" s="9">
        <v>83571</v>
      </c>
      <c r="G52" s="9">
        <v>1292</v>
      </c>
      <c r="H52" s="10">
        <v>3.3380755751413999E-2</v>
      </c>
      <c r="I52" s="10">
        <f t="shared" si="0"/>
        <v>4.1313303332912166E-2</v>
      </c>
      <c r="J52" s="11">
        <f>J51-(I51*J51)</f>
        <v>27967.595258292935</v>
      </c>
      <c r="K52" s="11">
        <f t="shared" si="1"/>
        <v>1155.4337463979718</v>
      </c>
      <c r="L52" s="11">
        <f>(E52/(E52+H52))*K52</f>
        <v>241.27450807275113</v>
      </c>
      <c r="M52" s="11">
        <f>(H52/(H52+E52))*K52</f>
        <v>914.15923832522071</v>
      </c>
    </row>
    <row r="53" spans="1:13" x14ac:dyDescent="0.25">
      <c r="A53" s="9">
        <v>1</v>
      </c>
      <c r="B53" s="12" t="s">
        <v>65</v>
      </c>
      <c r="C53" s="10">
        <v>5.0733895041048527E-3</v>
      </c>
      <c r="D53" s="10">
        <v>1.9089467005076144</v>
      </c>
      <c r="E53" s="10">
        <v>9.6848301542509212E-3</v>
      </c>
      <c r="F53" s="9">
        <v>84861</v>
      </c>
      <c r="G53" s="9">
        <v>1471</v>
      </c>
      <c r="H53" s="10">
        <v>3.7617092698859128E-2</v>
      </c>
      <c r="I53" s="10">
        <f t="shared" si="0"/>
        <v>4.6200619717134184E-2</v>
      </c>
      <c r="J53" s="11">
        <f>J52-(I52*J52)</f>
        <v>26812.161511894963</v>
      </c>
      <c r="K53" s="11">
        <f t="shared" si="1"/>
        <v>1238.7384778054402</v>
      </c>
      <c r="L53" s="11">
        <f>(E53/(E53+H53))*K53</f>
        <v>253.62545620684477</v>
      </c>
      <c r="M53" s="11">
        <f>(H53/(H53+E53))*K53</f>
        <v>985.11302159859531</v>
      </c>
    </row>
    <row r="54" spans="1:13" x14ac:dyDescent="0.25">
      <c r="A54" s="9">
        <v>1</v>
      </c>
      <c r="B54" s="12" t="s">
        <v>66</v>
      </c>
      <c r="C54" s="10">
        <v>5.5338656529784203E-3</v>
      </c>
      <c r="D54" s="10">
        <v>1.9089467005076144</v>
      </c>
      <c r="E54" s="10">
        <v>1.056385457930557E-2</v>
      </c>
      <c r="F54" s="9">
        <v>75064</v>
      </c>
      <c r="G54" s="9">
        <v>1145</v>
      </c>
      <c r="H54" s="10">
        <v>3.7344824048425158E-2</v>
      </c>
      <c r="I54" s="10">
        <f t="shared" si="0"/>
        <v>4.677916746260824E-2</v>
      </c>
      <c r="J54" s="11">
        <f>J53-(I53*J53)</f>
        <v>25573.423034089523</v>
      </c>
      <c r="K54" s="11">
        <f t="shared" si="1"/>
        <v>1196.3034387037951</v>
      </c>
      <c r="L54" s="11">
        <f>(E54/(E54+H54))*K54</f>
        <v>263.78468204871643</v>
      </c>
      <c r="M54" s="11">
        <f>(H54/(H54+E54))*K54</f>
        <v>932.51875665507873</v>
      </c>
    </row>
    <row r="55" spans="1:13" x14ac:dyDescent="0.25">
      <c r="A55" s="9">
        <v>1</v>
      </c>
      <c r="B55" s="12" t="s">
        <v>67</v>
      </c>
      <c r="C55" s="10">
        <v>5.9989471919834614E-3</v>
      </c>
      <c r="D55" s="10">
        <v>1.9089467005076144</v>
      </c>
      <c r="E55" s="10">
        <v>1.1451670448656246E-2</v>
      </c>
      <c r="F55" s="9">
        <v>73924</v>
      </c>
      <c r="G55" s="9">
        <v>672</v>
      </c>
      <c r="H55" s="10">
        <v>3.283878902059293E-2</v>
      </c>
      <c r="I55" s="10">
        <f t="shared" si="0"/>
        <v>4.3323958501919613E-2</v>
      </c>
      <c r="J55" s="11">
        <f>J54-(I54*J54)</f>
        <v>24377.119595385728</v>
      </c>
      <c r="K55" s="11">
        <f t="shared" si="1"/>
        <v>1056.1133177468218</v>
      </c>
      <c r="L55" s="11">
        <f>(E55/(E55+H55))*K55</f>
        <v>273.06697235034596</v>
      </c>
      <c r="M55" s="11">
        <f>(H55/(H55+E55))*K55</f>
        <v>783.04634539647589</v>
      </c>
    </row>
    <row r="56" spans="1:13" x14ac:dyDescent="0.25">
      <c r="A56" s="9">
        <v>1</v>
      </c>
      <c r="B56" s="12" t="s">
        <v>68</v>
      </c>
      <c r="C56" s="10">
        <v>6.4666015096008778E-3</v>
      </c>
      <c r="D56" s="10">
        <v>1.9089467005076144</v>
      </c>
      <c r="E56" s="10">
        <v>1.2344397615250155E-2</v>
      </c>
      <c r="F56" s="9">
        <v>67495</v>
      </c>
      <c r="G56" s="9">
        <v>718</v>
      </c>
      <c r="H56" s="10">
        <v>2.8177734262512237E-2</v>
      </c>
      <c r="I56" s="10">
        <f t="shared" si="0"/>
        <v>3.9712088698442449E-2</v>
      </c>
      <c r="J56" s="11">
        <f>J55-(I55*J55)</f>
        <v>23321.006277638906</v>
      </c>
      <c r="K56" s="11">
        <f t="shared" si="1"/>
        <v>926.12586983453002</v>
      </c>
      <c r="L56" s="11">
        <f>(E56/(E56+H56))*K56</f>
        <v>282.12893668806998</v>
      </c>
      <c r="M56" s="11">
        <f>(H56/(H56+E56))*K56</f>
        <v>643.99693314646004</v>
      </c>
    </row>
    <row r="57" spans="1:13" x14ac:dyDescent="0.25">
      <c r="A57" s="9">
        <v>1</v>
      </c>
      <c r="B57" s="12" t="s">
        <v>69</v>
      </c>
      <c r="C57" s="10">
        <v>6.9487406872212887E-3</v>
      </c>
      <c r="D57" s="10">
        <v>1.9089467005076144</v>
      </c>
      <c r="E57" s="10">
        <v>1.3264775607554092E-2</v>
      </c>
      <c r="F57" s="9">
        <v>64355</v>
      </c>
      <c r="G57" s="9">
        <v>257</v>
      </c>
      <c r="H57" s="10">
        <v>1.8484908566809524E-2</v>
      </c>
      <c r="I57" s="10">
        <f t="shared" si="0"/>
        <v>3.1250955051194351E-2</v>
      </c>
      <c r="J57" s="11">
        <f>J56-(I56*J56)</f>
        <v>22394.880407804376</v>
      </c>
      <c r="K57" s="11">
        <f t="shared" si="1"/>
        <v>699.86140100116609</v>
      </c>
      <c r="L57" s="11">
        <f>(E57/(E57+H57))*K57</f>
        <v>292.39674919868639</v>
      </c>
      <c r="M57" s="11">
        <f>(H57/(H57+E57))*K57</f>
        <v>407.46465180247969</v>
      </c>
    </row>
    <row r="58" spans="1:13" x14ac:dyDescent="0.25">
      <c r="A58" s="9">
        <v>1</v>
      </c>
      <c r="B58" s="12" t="s">
        <v>70</v>
      </c>
      <c r="C58" s="10">
        <v>7.4758641421794891E-3</v>
      </c>
      <c r="D58" s="10">
        <v>1.6687061632592151</v>
      </c>
      <c r="E58" s="10">
        <v>1.2475020569743478E-2</v>
      </c>
      <c r="F58" s="9">
        <v>59542</v>
      </c>
      <c r="G58" s="9">
        <v>526</v>
      </c>
      <c r="H58" s="10">
        <v>2.6280069992967996E-2</v>
      </c>
      <c r="I58" s="10">
        <f t="shared" si="0"/>
        <v>3.801372018308169E-2</v>
      </c>
      <c r="J58" s="11">
        <f>J57-(I57*J57)</f>
        <v>21695.01900680321</v>
      </c>
      <c r="K58" s="11">
        <f t="shared" si="1"/>
        <v>824.70838189125789</v>
      </c>
      <c r="L58" s="11">
        <f>(E58/(E58+H58))*K58</f>
        <v>265.46845533712229</v>
      </c>
      <c r="M58" s="11">
        <f>(H58/(H58+E58))*K58</f>
        <v>559.23992655413554</v>
      </c>
    </row>
    <row r="59" spans="1:13" x14ac:dyDescent="0.25">
      <c r="A59" s="9">
        <v>1</v>
      </c>
      <c r="B59" s="12" t="s">
        <v>71</v>
      </c>
      <c r="C59" s="10">
        <v>8.0468850210309029E-3</v>
      </c>
      <c r="D59" s="10">
        <v>1.6687061632592151</v>
      </c>
      <c r="E59" s="10">
        <v>1.3427886629632527E-2</v>
      </c>
      <c r="F59" s="9">
        <v>51776</v>
      </c>
      <c r="G59" s="9">
        <v>381</v>
      </c>
      <c r="H59" s="10">
        <v>2.7790295929097191E-2</v>
      </c>
      <c r="I59" s="10">
        <f t="shared" si="0"/>
        <v>4.0380265183702968E-2</v>
      </c>
      <c r="J59" s="11">
        <f>J58-(I58*J58)</f>
        <v>20870.310624911952</v>
      </c>
      <c r="K59" s="11">
        <f t="shared" si="1"/>
        <v>842.74867750019985</v>
      </c>
      <c r="L59" s="11">
        <f>(E59/(E59+H59))*K59</f>
        <v>274.54712935538464</v>
      </c>
      <c r="M59" s="11">
        <f>(H59/(H59+E59))*K59</f>
        <v>568.20154814481521</v>
      </c>
    </row>
    <row r="60" spans="1:13" x14ac:dyDescent="0.25">
      <c r="A60" s="9">
        <v>1</v>
      </c>
      <c r="B60" s="12" t="s">
        <v>72</v>
      </c>
      <c r="C60" s="10">
        <v>8.6291749030351639E-3</v>
      </c>
      <c r="D60" s="10">
        <v>1.6687061632592151</v>
      </c>
      <c r="E60" s="10">
        <v>1.4399557344536518E-2</v>
      </c>
      <c r="F60" s="9">
        <v>48866</v>
      </c>
      <c r="G60" s="9">
        <v>623</v>
      </c>
      <c r="H60" s="10">
        <v>3.0359552345424239E-2</v>
      </c>
      <c r="I60" s="10">
        <f t="shared" si="0"/>
        <v>4.3772199897498698E-2</v>
      </c>
      <c r="J60" s="11">
        <f>J59-(I59*J59)</f>
        <v>20027.561947411752</v>
      </c>
      <c r="K60" s="11">
        <f t="shared" si="1"/>
        <v>876.65044502164528</v>
      </c>
      <c r="L60" s="11">
        <f>(E60/(E60+H60))*K60</f>
        <v>282.02925486326194</v>
      </c>
      <c r="M60" s="11">
        <f>(H60/(H60+E60))*K60</f>
        <v>594.62119015838323</v>
      </c>
    </row>
    <row r="61" spans="1:13" x14ac:dyDescent="0.25">
      <c r="A61" s="9">
        <v>1</v>
      </c>
      <c r="B61" s="12" t="s">
        <v>73</v>
      </c>
      <c r="C61" s="10">
        <v>9.2044882476329803E-3</v>
      </c>
      <c r="D61" s="10">
        <v>1.6687061632592151</v>
      </c>
      <c r="E61" s="10">
        <v>1.5359586268472166E-2</v>
      </c>
      <c r="F61" s="9">
        <v>44410</v>
      </c>
      <c r="G61" s="9">
        <v>336</v>
      </c>
      <c r="H61" s="10">
        <v>3.1068639001614523E-2</v>
      </c>
      <c r="I61" s="10">
        <f t="shared" si="0"/>
        <v>4.5366923357678113E-2</v>
      </c>
      <c r="J61" s="11">
        <f>J60-(I60*J60)</f>
        <v>19150.911502390107</v>
      </c>
      <c r="K61" s="11">
        <f t="shared" si="1"/>
        <v>868.81793435860891</v>
      </c>
      <c r="L61" s="11">
        <f>(E61/(E61+H61))*K61</f>
        <v>287.42610635549545</v>
      </c>
      <c r="M61" s="11">
        <f>(H61/(H61+E61))*K61</f>
        <v>581.39182800311335</v>
      </c>
    </row>
    <row r="62" spans="1:13" x14ac:dyDescent="0.25">
      <c r="A62" s="9">
        <v>1</v>
      </c>
      <c r="B62" s="12" t="s">
        <v>74</v>
      </c>
      <c r="C62" s="10">
        <v>9.782855398952961E-3</v>
      </c>
      <c r="D62" s="10">
        <v>1.6687061632592151</v>
      </c>
      <c r="E62" s="10">
        <v>1.6324711098506493E-2</v>
      </c>
      <c r="F62" s="9">
        <v>40145</v>
      </c>
      <c r="G62" s="9">
        <v>318</v>
      </c>
      <c r="H62" s="10">
        <v>2.183182670987549E-2</v>
      </c>
      <c r="I62" s="10">
        <f t="shared" si="0"/>
        <v>3.7437748288083883E-2</v>
      </c>
      <c r="J62" s="11">
        <f>J61-(I61*J61)</f>
        <v>18282.093568031498</v>
      </c>
      <c r="K62" s="11">
        <f t="shared" si="1"/>
        <v>684.44041717916116</v>
      </c>
      <c r="L62" s="11">
        <f>(E62/(E62+H62))*K62</f>
        <v>292.82772275362441</v>
      </c>
      <c r="M62" s="11">
        <f>(H62/(H62+E62))*K62</f>
        <v>391.61269442553674</v>
      </c>
    </row>
    <row r="63" spans="1:13" x14ac:dyDescent="0.25">
      <c r="A63" s="9">
        <v>1</v>
      </c>
      <c r="B63" s="12" t="s">
        <v>75</v>
      </c>
      <c r="C63" s="10">
        <v>1.0397402569651604E-2</v>
      </c>
      <c r="D63" s="10">
        <v>1.6687061632592151</v>
      </c>
      <c r="E63" s="10">
        <v>1.7350209749864832E-2</v>
      </c>
      <c r="F63" s="9">
        <v>38975</v>
      </c>
      <c r="G63" s="9">
        <v>330</v>
      </c>
      <c r="H63" s="10">
        <v>2.5430086017203441E-2</v>
      </c>
      <c r="I63" s="10">
        <f t="shared" si="0"/>
        <v>4.1878129624937421E-2</v>
      </c>
      <c r="J63" s="11">
        <f>J62-(I62*J62)</f>
        <v>17597.653150852337</v>
      </c>
      <c r="K63" s="11">
        <f t="shared" si="1"/>
        <v>736.95679974608356</v>
      </c>
      <c r="L63" s="11">
        <f>(E63/(E63+H63))*K63</f>
        <v>298.88421346601484</v>
      </c>
      <c r="M63" s="11">
        <f>(H63/(H63+E63))*K63</f>
        <v>438.07258628006878</v>
      </c>
    </row>
    <row r="64" spans="1:13" x14ac:dyDescent="0.25">
      <c r="A64" s="9">
        <v>1</v>
      </c>
      <c r="B64" s="12" t="s">
        <v>76</v>
      </c>
      <c r="C64" s="10">
        <v>1.1080414056777954E-2</v>
      </c>
      <c r="D64" s="10">
        <v>1.6687061632592151</v>
      </c>
      <c r="E64" s="10">
        <v>1.8489955228009416E-2</v>
      </c>
      <c r="F64" s="9">
        <v>32603</v>
      </c>
      <c r="G64" s="9">
        <v>363</v>
      </c>
      <c r="H64" s="10">
        <v>2.2574649238517808E-2</v>
      </c>
      <c r="I64" s="10">
        <f t="shared" si="0"/>
        <v>4.0232877298104541E-2</v>
      </c>
      <c r="J64" s="11">
        <f>J63-(I63*J63)</f>
        <v>16860.696351106253</v>
      </c>
      <c r="K64" s="11">
        <f t="shared" si="1"/>
        <v>678.35432745465732</v>
      </c>
      <c r="L64" s="11">
        <f>(E64/(E64+H64))*K64</f>
        <v>305.43922938760926</v>
      </c>
      <c r="M64" s="11">
        <f>(H64/(H64+E64))*K64</f>
        <v>372.91509806704806</v>
      </c>
    </row>
    <row r="65" spans="1:13" x14ac:dyDescent="0.25">
      <c r="A65" s="9">
        <v>1</v>
      </c>
      <c r="B65" s="12" t="s">
        <v>77</v>
      </c>
      <c r="C65" s="10">
        <v>1.1839578859508038E-2</v>
      </c>
      <c r="D65" s="10">
        <v>1.6687061632592151</v>
      </c>
      <c r="E65" s="10">
        <v>1.9756778213254569E-2</v>
      </c>
      <c r="F65" s="9">
        <v>27658</v>
      </c>
      <c r="G65" s="9">
        <v>121</v>
      </c>
      <c r="H65" s="10">
        <v>2.8862359550561798E-2</v>
      </c>
      <c r="I65" s="10">
        <f t="shared" si="0"/>
        <v>4.7456151398604596E-2</v>
      </c>
      <c r="J65" s="11">
        <f>J64-(I64*J64)</f>
        <v>16182.342023651596</v>
      </c>
      <c r="K65" s="11">
        <f t="shared" si="1"/>
        <v>767.95167305841096</v>
      </c>
      <c r="L65" s="11">
        <f>(E65/(E65+H65))*K65</f>
        <v>312.0633474994367</v>
      </c>
      <c r="M65" s="11">
        <f>(H65/(H65+E65))*K65</f>
        <v>455.88832555897437</v>
      </c>
    </row>
    <row r="66" spans="1:13" x14ac:dyDescent="0.25">
      <c r="A66" s="9">
        <v>1</v>
      </c>
      <c r="B66" s="12" t="s">
        <v>78</v>
      </c>
      <c r="C66" s="10">
        <v>1.2704015709459782E-2</v>
      </c>
      <c r="D66" s="10">
        <v>1.6687061632592151</v>
      </c>
      <c r="E66" s="10">
        <v>2.1199269312517428E-2</v>
      </c>
      <c r="F66" s="9">
        <v>25571</v>
      </c>
      <c r="G66" s="9">
        <v>146</v>
      </c>
      <c r="H66" s="10">
        <v>1.9667228952614628E-2</v>
      </c>
      <c r="I66" s="10">
        <f t="shared" si="0"/>
        <v>4.0042722644415996E-2</v>
      </c>
      <c r="J66" s="11">
        <f>J65-(I65*J65)</f>
        <v>15414.390350593185</v>
      </c>
      <c r="K66" s="11">
        <f t="shared" si="1"/>
        <v>617.23415754156485</v>
      </c>
      <c r="L66" s="11">
        <f>(E66/(E66+H66))*K66</f>
        <v>320.18679578848815</v>
      </c>
      <c r="M66" s="11">
        <f>(H66/(H66+E66))*K66</f>
        <v>297.0473617530767</v>
      </c>
    </row>
    <row r="67" spans="1:13" x14ac:dyDescent="0.25">
      <c r="A67" s="9">
        <v>1</v>
      </c>
      <c r="B67" s="12" t="s">
        <v>79</v>
      </c>
      <c r="C67" s="10">
        <v>1.3691547326743603E-2</v>
      </c>
      <c r="D67" s="10">
        <v>1.6687061632592151</v>
      </c>
      <c r="E67" s="10">
        <v>2.2847169408692278E-2</v>
      </c>
      <c r="F67" s="9">
        <v>23114</v>
      </c>
      <c r="G67" s="9">
        <v>77</v>
      </c>
      <c r="H67" s="10">
        <v>1.4076096229312404E-2</v>
      </c>
      <c r="I67" s="10">
        <f t="shared" si="0"/>
        <v>3.6249914740317135E-2</v>
      </c>
      <c r="J67" s="11">
        <f>J66-(I66*J66)</f>
        <v>14797.15619305162</v>
      </c>
      <c r="K67" s="11">
        <f t="shared" si="1"/>
        <v>536.39565039727677</v>
      </c>
      <c r="L67" s="11">
        <f>(E67/(E67+H67))*K67</f>
        <v>331.90786575763241</v>
      </c>
      <c r="M67" s="11">
        <f>(H67/(H67+E67))*K67</f>
        <v>204.48778463964436</v>
      </c>
    </row>
    <row r="68" spans="1:13" x14ac:dyDescent="0.25">
      <c r="A68" s="9">
        <v>1</v>
      </c>
      <c r="B68" s="12" t="s">
        <v>80</v>
      </c>
      <c r="C68" s="10">
        <v>1.482629869133234E-2</v>
      </c>
      <c r="D68" s="10">
        <v>1.5228413962033069</v>
      </c>
      <c r="E68" s="10">
        <v>2.2578101399635803E-2</v>
      </c>
      <c r="F68" s="9">
        <v>20749</v>
      </c>
      <c r="G68" s="9">
        <v>118</v>
      </c>
      <c r="H68" s="10">
        <v>2.6005726892925879E-2</v>
      </c>
      <c r="I68" s="10">
        <f t="shared" ref="I68:I102" si="2">1-EXP(-A68*(E68+H68))</f>
        <v>4.7422516985160423E-2</v>
      </c>
      <c r="J68" s="11">
        <f>J67-(I67*J67)</f>
        <v>14260.760542654343</v>
      </c>
      <c r="K68" s="11">
        <f t="shared" ref="K68:K103" si="3">J68-J69</f>
        <v>676.28115905533195</v>
      </c>
      <c r="L68" s="11">
        <f>(E68/(E68+H68))*K68</f>
        <v>314.28450824967746</v>
      </c>
      <c r="M68" s="11">
        <f>(H68/(H68+E68))*K68</f>
        <v>361.99665080565455</v>
      </c>
    </row>
    <row r="69" spans="1:13" x14ac:dyDescent="0.25">
      <c r="A69" s="9">
        <v>1</v>
      </c>
      <c r="B69" s="12" t="s">
        <v>81</v>
      </c>
      <c r="C69" s="10">
        <v>1.6090651974081993E-2</v>
      </c>
      <c r="D69" s="10">
        <v>1.5228413962033069</v>
      </c>
      <c r="E69" s="10">
        <v>2.4503510918032521E-2</v>
      </c>
      <c r="F69" s="9">
        <v>16540</v>
      </c>
      <c r="G69" s="9">
        <v>47</v>
      </c>
      <c r="H69" s="10">
        <v>1.5651966910670712E-2</v>
      </c>
      <c r="I69" s="10">
        <f t="shared" si="2"/>
        <v>3.9359930691366785E-2</v>
      </c>
      <c r="J69" s="11">
        <f>J68-(I68*J68)</f>
        <v>13584.479383599011</v>
      </c>
      <c r="K69" s="11">
        <f t="shared" si="3"/>
        <v>534.68416701675778</v>
      </c>
      <c r="L69" s="11">
        <f>(E69/(E69+H69))*K69</f>
        <v>326.27277852560286</v>
      </c>
      <c r="M69" s="11">
        <f>(H69/(H69+E69))*K69</f>
        <v>208.41138849115487</v>
      </c>
    </row>
    <row r="70" spans="1:13" x14ac:dyDescent="0.25">
      <c r="A70" s="9">
        <v>1</v>
      </c>
      <c r="B70" s="12" t="s">
        <v>82</v>
      </c>
      <c r="C70" s="10">
        <v>1.744585856795311E-2</v>
      </c>
      <c r="D70" s="10">
        <v>1.5228413962033069</v>
      </c>
      <c r="E70" s="10">
        <v>2.656727561958714E-2</v>
      </c>
      <c r="F70" s="9">
        <v>15055</v>
      </c>
      <c r="G70" s="9">
        <v>174</v>
      </c>
      <c r="H70" s="10">
        <v>2.0749317028749839E-2</v>
      </c>
      <c r="I70" s="10">
        <f t="shared" si="2"/>
        <v>4.6214611656100746E-2</v>
      </c>
      <c r="J70" s="11">
        <f>J69-(I69*J69)</f>
        <v>13049.795216582253</v>
      </c>
      <c r="K70" s="11">
        <f t="shared" si="3"/>
        <v>603.09121812599005</v>
      </c>
      <c r="L70" s="11">
        <f>(E70/(E70+H70))*K70</f>
        <v>338.62308587575069</v>
      </c>
      <c r="M70" s="11">
        <f>(H70/(H70+E70))*K70</f>
        <v>264.46813225023936</v>
      </c>
    </row>
    <row r="71" spans="1:13" x14ac:dyDescent="0.25">
      <c r="A71" s="9">
        <v>1</v>
      </c>
      <c r="B71" s="12" t="s">
        <v>83</v>
      </c>
      <c r="C71" s="10">
        <v>1.8830137327313423E-2</v>
      </c>
      <c r="D71" s="10">
        <v>1.5228413962033069</v>
      </c>
      <c r="E71" s="10">
        <v>2.8675312618225979E-2</v>
      </c>
      <c r="F71" s="9">
        <v>13380</v>
      </c>
      <c r="G71" s="9">
        <v>18</v>
      </c>
      <c r="H71" s="10">
        <v>1.5597410241318423E-2</v>
      </c>
      <c r="I71" s="10">
        <f t="shared" si="2"/>
        <v>4.3306990161877668E-2</v>
      </c>
      <c r="J71" s="11">
        <f>J70-(I70*J70)</f>
        <v>12446.703998456263</v>
      </c>
      <c r="K71" s="11">
        <f t="shared" si="3"/>
        <v>539.02928760894974</v>
      </c>
      <c r="L71" s="11">
        <f>(E71/(E71+H71))*K71</f>
        <v>349.1276870772827</v>
      </c>
      <c r="M71" s="11">
        <f>(H71/(H71+E71))*K71</f>
        <v>189.90160053166707</v>
      </c>
    </row>
    <row r="72" spans="1:13" x14ac:dyDescent="0.25">
      <c r="A72" s="9">
        <v>1</v>
      </c>
      <c r="B72" s="12" t="s">
        <v>84</v>
      </c>
      <c r="C72" s="10">
        <v>2.0238593220710754E-2</v>
      </c>
      <c r="D72" s="10">
        <v>1.5228413962033069</v>
      </c>
      <c r="E72" s="10">
        <v>3.0820167557417948E-2</v>
      </c>
      <c r="F72" s="9">
        <v>12080</v>
      </c>
      <c r="G72" s="9">
        <v>111</v>
      </c>
      <c r="H72" s="10">
        <v>2.7923070733081194E-2</v>
      </c>
      <c r="I72" s="10">
        <f t="shared" si="2"/>
        <v>5.7051148763919146E-2</v>
      </c>
      <c r="J72" s="11">
        <f>J71-(I71*J71)</f>
        <v>11907.674710847314</v>
      </c>
      <c r="K72" s="11">
        <f t="shared" si="3"/>
        <v>679.34652136090881</v>
      </c>
      <c r="L72" s="11">
        <f>(E72/(E72+H72))*K72</f>
        <v>356.42525381986928</v>
      </c>
      <c r="M72" s="11">
        <f>(H72/(H72+E72))*K72</f>
        <v>322.92126754103953</v>
      </c>
    </row>
    <row r="73" spans="1:13" x14ac:dyDescent="0.25">
      <c r="A73" s="9">
        <v>1</v>
      </c>
      <c r="B73" s="12" t="s">
        <v>85</v>
      </c>
      <c r="C73" s="10">
        <v>2.1736899390816689E-2</v>
      </c>
      <c r="D73" s="10">
        <v>1.5228413962033069</v>
      </c>
      <c r="E73" s="10">
        <v>3.3101850217442101E-2</v>
      </c>
      <c r="F73" s="9">
        <v>12085</v>
      </c>
      <c r="G73" s="9">
        <v>0</v>
      </c>
      <c r="H73" s="10">
        <v>1.6520182291666668E-2</v>
      </c>
      <c r="I73" s="10">
        <f t="shared" si="2"/>
        <v>4.8410973745840358E-2</v>
      </c>
      <c r="J73" s="11">
        <f>J72-(I72*J72)</f>
        <v>11228.328189486405</v>
      </c>
      <c r="K73" s="11">
        <f t="shared" si="3"/>
        <v>543.57430119090532</v>
      </c>
      <c r="L73" s="11">
        <f>(E73/(E73+H73))*K73</f>
        <v>362.60737801840747</v>
      </c>
      <c r="M73" s="11">
        <f>(H73/(H73+E73))*K73</f>
        <v>180.96692317249787</v>
      </c>
    </row>
    <row r="74" spans="1:13" x14ac:dyDescent="0.25">
      <c r="A74" s="9">
        <v>1</v>
      </c>
      <c r="B74" s="12" t="s">
        <v>86</v>
      </c>
      <c r="C74" s="10">
        <v>2.3355074226856232E-2</v>
      </c>
      <c r="D74" s="10">
        <v>1.5228413962033069</v>
      </c>
      <c r="E74" s="10">
        <v>3.5566073844057612E-2</v>
      </c>
      <c r="F74" s="9">
        <v>9667</v>
      </c>
      <c r="G74" s="9">
        <v>25</v>
      </c>
      <c r="H74" s="10">
        <v>1.4376019575856444E-2</v>
      </c>
      <c r="I74" s="10">
        <f t="shared" si="2"/>
        <v>4.8715491461587268E-2</v>
      </c>
      <c r="J74" s="11">
        <f>J73-(I73*J73)</f>
        <v>10684.7538882955</v>
      </c>
      <c r="K74" s="11">
        <f t="shared" si="3"/>
        <v>520.51303681442005</v>
      </c>
      <c r="L74" s="11">
        <f>(E74/(E74+H74))*K74</f>
        <v>370.68139992615068</v>
      </c>
      <c r="M74" s="11">
        <f>(H74/(H74+E74))*K74</f>
        <v>149.83163688826934</v>
      </c>
    </row>
    <row r="75" spans="1:13" x14ac:dyDescent="0.25">
      <c r="A75" s="9">
        <v>1</v>
      </c>
      <c r="B75" s="12" t="s">
        <v>87</v>
      </c>
      <c r="C75" s="10">
        <v>2.5194952264428139E-2</v>
      </c>
      <c r="D75" s="10">
        <v>1.5228413962033069</v>
      </c>
      <c r="E75" s="10">
        <v>3.8367916283637414E-2</v>
      </c>
      <c r="F75" s="9">
        <v>9776</v>
      </c>
      <c r="G75" s="9">
        <v>49</v>
      </c>
      <c r="H75" s="10">
        <v>1.7388682279626092E-2</v>
      </c>
      <c r="I75" s="10">
        <f t="shared" si="2"/>
        <v>5.4230690514281865E-2</v>
      </c>
      <c r="J75" s="11">
        <f>J74-(I74*J74)</f>
        <v>10164.24085148108</v>
      </c>
      <c r="K75" s="11">
        <f t="shared" si="3"/>
        <v>551.21379992929178</v>
      </c>
      <c r="L75" s="11">
        <f>(E75/(E75+H75))*K75</f>
        <v>379.30801869264633</v>
      </c>
      <c r="M75" s="11">
        <f>(H75/(H75+E75))*K75</f>
        <v>171.90578123664548</v>
      </c>
    </row>
    <row r="76" spans="1:13" x14ac:dyDescent="0.25">
      <c r="A76" s="9">
        <v>1</v>
      </c>
      <c r="B76" s="12" t="s">
        <v>88</v>
      </c>
      <c r="C76" s="10">
        <v>2.7331121265888214E-2</v>
      </c>
      <c r="D76" s="10">
        <v>1.5228413962033069</v>
      </c>
      <c r="E76" s="10">
        <v>4.16209628683471E-2</v>
      </c>
      <c r="F76" s="9">
        <v>8165</v>
      </c>
      <c r="G76" s="9">
        <v>39</v>
      </c>
      <c r="H76" s="10">
        <v>1.4365041042974409E-2</v>
      </c>
      <c r="I76" s="10">
        <f t="shared" si="2"/>
        <v>5.4447630167397287E-2</v>
      </c>
      <c r="J76" s="11">
        <f>J75-(I75*J75)</f>
        <v>9613.0270515517877</v>
      </c>
      <c r="K76" s="11">
        <f t="shared" si="3"/>
        <v>523.40654169207664</v>
      </c>
      <c r="L76" s="11">
        <f>(E76/(E76+H76))*K76</f>
        <v>389.1094687043842</v>
      </c>
      <c r="M76" s="11">
        <f>(H76/(H76+E76))*K76</f>
        <v>134.29707298769239</v>
      </c>
    </row>
    <row r="77" spans="1:13" x14ac:dyDescent="0.25">
      <c r="A77" s="9">
        <v>1</v>
      </c>
      <c r="B77" s="12" t="s">
        <v>89</v>
      </c>
      <c r="C77" s="10">
        <v>2.9366899281740189E-2</v>
      </c>
      <c r="D77" s="10">
        <v>1.3631752873563219</v>
      </c>
      <c r="E77" s="10">
        <v>4.0032231367150346E-2</v>
      </c>
      <c r="F77" s="9">
        <v>7914</v>
      </c>
      <c r="G77" s="9">
        <v>0</v>
      </c>
      <c r="H77" s="10">
        <v>4.1525103812759534E-3</v>
      </c>
      <c r="I77" s="10">
        <f t="shared" si="2"/>
        <v>4.3222815545039373E-2</v>
      </c>
      <c r="J77" s="11">
        <f>J76-(I76*J76)</f>
        <v>9089.6205098597111</v>
      </c>
      <c r="K77" s="11">
        <f t="shared" si="3"/>
        <v>392.87899067207218</v>
      </c>
      <c r="L77" s="11">
        <f>(E77/(E77+H77))*K77</f>
        <v>355.95597103239976</v>
      </c>
      <c r="M77" s="11">
        <f>(H77/(H77+E77))*K77</f>
        <v>36.923019639672418</v>
      </c>
    </row>
    <row r="78" spans="1:13" x14ac:dyDescent="0.25">
      <c r="A78" s="9">
        <v>1</v>
      </c>
      <c r="B78" s="12" t="s">
        <v>90</v>
      </c>
      <c r="C78" s="10">
        <v>3.1735830008983612E-2</v>
      </c>
      <c r="D78" s="10">
        <v>1.3631752873563219</v>
      </c>
      <c r="E78" s="10">
        <v>4.3261499191987615E-2</v>
      </c>
      <c r="F78" s="9">
        <v>6962</v>
      </c>
      <c r="G78" s="9">
        <v>38</v>
      </c>
      <c r="H78" s="10">
        <v>6.8473609129814554E-3</v>
      </c>
      <c r="I78" s="10">
        <f t="shared" si="2"/>
        <v>4.887412079820852E-2</v>
      </c>
      <c r="J78" s="11">
        <f>J77-(I77*J77)</f>
        <v>8696.7415191876389</v>
      </c>
      <c r="K78" s="11">
        <f t="shared" si="3"/>
        <v>425.04559555957167</v>
      </c>
      <c r="L78" s="11">
        <f>(E78/(E78+H78))*K78</f>
        <v>366.9632406392505</v>
      </c>
      <c r="M78" s="11">
        <f>(H78/(H78+E78))*K78</f>
        <v>58.082354920321166</v>
      </c>
    </row>
    <row r="79" spans="1:13" x14ac:dyDescent="0.25">
      <c r="A79" s="9">
        <v>1</v>
      </c>
      <c r="B79" s="12" t="s">
        <v>91</v>
      </c>
      <c r="C79" s="10">
        <v>3.4391157329082489E-2</v>
      </c>
      <c r="D79" s="10">
        <v>1.3631752873563219</v>
      </c>
      <c r="E79" s="10">
        <v>4.6881175774588495E-2</v>
      </c>
      <c r="F79" s="9">
        <v>7300</v>
      </c>
      <c r="G79" s="9">
        <v>62</v>
      </c>
      <c r="H79" s="10">
        <v>1.9739492413052236E-2</v>
      </c>
      <c r="I79" s="10">
        <f t="shared" si="2"/>
        <v>6.4449982080236556E-2</v>
      </c>
      <c r="J79" s="11">
        <f>J78-(I78*J78)</f>
        <v>8271.6959236280672</v>
      </c>
      <c r="K79" s="11">
        <f t="shared" si="3"/>
        <v>533.11065405099453</v>
      </c>
      <c r="L79" s="11">
        <f>(E79/(E79+H79))*K79</f>
        <v>375.15166028471498</v>
      </c>
      <c r="M79" s="11">
        <f>(H79/(H79+E79))*K79</f>
        <v>157.95899376627958</v>
      </c>
    </row>
    <row r="80" spans="1:13" x14ac:dyDescent="0.25">
      <c r="A80" s="9">
        <v>1</v>
      </c>
      <c r="B80" s="12" t="s">
        <v>92</v>
      </c>
      <c r="C80" s="10">
        <v>3.7505973130464554E-2</v>
      </c>
      <c r="D80" s="10">
        <v>1.3631752873563219</v>
      </c>
      <c r="E80" s="10">
        <v>5.1127215699699503E-2</v>
      </c>
      <c r="F80" s="9">
        <v>5787</v>
      </c>
      <c r="G80" s="9">
        <v>0</v>
      </c>
      <c r="H80" s="10">
        <v>6.8645958469195122E-3</v>
      </c>
      <c r="I80" s="10">
        <f t="shared" si="2"/>
        <v>5.6342325497962586E-2</v>
      </c>
      <c r="J80" s="11">
        <f>J79-(I79*J79)</f>
        <v>7738.5852695770727</v>
      </c>
      <c r="K80" s="11">
        <f t="shared" si="3"/>
        <v>436.00989015224968</v>
      </c>
      <c r="L80" s="11">
        <f>(E80/(E80+H80))*K80</f>
        <v>384.39860915701991</v>
      </c>
      <c r="M80" s="11">
        <f>(H80/(H80+E80))*K80</f>
        <v>51.611280995229798</v>
      </c>
    </row>
    <row r="81" spans="1:13" x14ac:dyDescent="0.25">
      <c r="A81" s="9">
        <v>1</v>
      </c>
      <c r="B81" s="12" t="s">
        <v>93</v>
      </c>
      <c r="C81" s="10">
        <v>4.1015982627868652E-2</v>
      </c>
      <c r="D81" s="10">
        <v>1.3631752873563219</v>
      </c>
      <c r="E81" s="10">
        <v>5.5911973904946753E-2</v>
      </c>
      <c r="F81" s="9">
        <v>5854</v>
      </c>
      <c r="G81" s="9">
        <v>28</v>
      </c>
      <c r="H81" s="10">
        <v>1.3980124642075122E-2</v>
      </c>
      <c r="I81" s="10">
        <f t="shared" si="2"/>
        <v>6.7505568018139117E-2</v>
      </c>
      <c r="J81" s="11">
        <f>J80-(I80*J80)</f>
        <v>7302.575379424823</v>
      </c>
      <c r="K81" s="11">
        <f t="shared" si="3"/>
        <v>492.9644989833505</v>
      </c>
      <c r="L81" s="11">
        <f>(E81/(E81+H81))*K81</f>
        <v>394.35957391776867</v>
      </c>
      <c r="M81" s="11">
        <f>(H81/(H81+E81))*K81</f>
        <v>98.604925065581867</v>
      </c>
    </row>
    <row r="82" spans="1:13" x14ac:dyDescent="0.25">
      <c r="A82" s="9">
        <v>1</v>
      </c>
      <c r="B82" s="12" t="s">
        <v>94</v>
      </c>
      <c r="C82" s="10">
        <v>4.4920980930328369E-2</v>
      </c>
      <c r="D82" s="10">
        <v>1.3631752873563219</v>
      </c>
      <c r="E82" s="10">
        <v>6.1235171088028229E-2</v>
      </c>
      <c r="F82" s="9">
        <v>4797</v>
      </c>
      <c r="G82" s="9">
        <v>49</v>
      </c>
      <c r="H82" s="10">
        <v>1.0111432108955839E-2</v>
      </c>
      <c r="I82" s="10">
        <f t="shared" si="2"/>
        <v>6.8860899598534475E-2</v>
      </c>
      <c r="J82" s="11">
        <f>J81-(I81*J81)</f>
        <v>6809.6108804414725</v>
      </c>
      <c r="K82" s="11">
        <f t="shared" si="3"/>
        <v>468.91593114316856</v>
      </c>
      <c r="L82" s="11">
        <f>(E82/(E82+H82))*K82</f>
        <v>402.4599067481293</v>
      </c>
      <c r="M82" s="11">
        <f>(H82/(H82+E82))*K82</f>
        <v>66.456024395039279</v>
      </c>
    </row>
    <row r="83" spans="1:13" x14ac:dyDescent="0.25">
      <c r="A83" s="9">
        <v>1</v>
      </c>
      <c r="B83" s="12" t="s">
        <v>95</v>
      </c>
      <c r="C83" s="10">
        <v>4.9944646656513214E-2</v>
      </c>
      <c r="D83" s="10">
        <v>1.3631752873563219</v>
      </c>
      <c r="E83" s="10">
        <v>6.8083308057902359E-2</v>
      </c>
      <c r="F83" s="9">
        <v>4760</v>
      </c>
      <c r="G83" s="9">
        <v>0</v>
      </c>
      <c r="H83" s="10">
        <v>0</v>
      </c>
      <c r="I83" s="10">
        <f t="shared" si="2"/>
        <v>6.5817354606512724E-2</v>
      </c>
      <c r="J83" s="11">
        <f>J82-(I82*J82)</f>
        <v>6340.694949298304</v>
      </c>
      <c r="K83" s="11">
        <f t="shared" si="3"/>
        <v>417.32776792969071</v>
      </c>
      <c r="L83" s="11">
        <f>(E83/(E83+H83))*K83</f>
        <v>417.32776792969071</v>
      </c>
      <c r="M83" s="11">
        <f>(H83/(H83+E83))*K83</f>
        <v>0</v>
      </c>
    </row>
    <row r="84" spans="1:13" x14ac:dyDescent="0.25">
      <c r="A84" s="9">
        <v>1</v>
      </c>
      <c r="B84" s="12" t="s">
        <v>96</v>
      </c>
      <c r="C84" s="10">
        <v>5.4569952189922333E-2</v>
      </c>
      <c r="D84" s="10">
        <v>1.3631752873563219</v>
      </c>
      <c r="E84" s="10">
        <v>7.438841025751812E-2</v>
      </c>
      <c r="F84" s="9">
        <v>4651</v>
      </c>
      <c r="G84" s="9">
        <v>0</v>
      </c>
      <c r="H84" s="10">
        <v>1.7171066752522E-3</v>
      </c>
      <c r="I84" s="10">
        <f t="shared" si="2"/>
        <v>7.3281583084653379E-2</v>
      </c>
      <c r="J84" s="11">
        <f>J83-(I83*J83)</f>
        <v>5923.3671813686133</v>
      </c>
      <c r="K84" s="11">
        <f t="shared" si="3"/>
        <v>434.07372424237292</v>
      </c>
      <c r="L84" s="11">
        <f>(E84/(E84+H84))*K84</f>
        <v>424.28007301329598</v>
      </c>
      <c r="M84" s="11">
        <f>(H84/(H84+E84))*K84</f>
        <v>9.7936512290769322</v>
      </c>
    </row>
    <row r="85" spans="1:13" x14ac:dyDescent="0.25">
      <c r="A85" s="9">
        <v>1</v>
      </c>
      <c r="B85" s="12" t="s">
        <v>97</v>
      </c>
      <c r="C85" s="10">
        <v>5.9314258396625519E-2</v>
      </c>
      <c r="D85" s="10">
        <v>1.3631752873563219</v>
      </c>
      <c r="E85" s="10">
        <v>8.0855731234147118E-2</v>
      </c>
      <c r="F85" s="9">
        <v>3643</v>
      </c>
      <c r="G85" s="9">
        <v>21</v>
      </c>
      <c r="H85" s="10">
        <v>1.1397557666214383E-2</v>
      </c>
      <c r="I85" s="10">
        <f t="shared" si="2"/>
        <v>8.8125847309547312E-2</v>
      </c>
      <c r="J85" s="11">
        <f>J84-(I84*J84)</f>
        <v>5489.2934571262404</v>
      </c>
      <c r="K85" s="11">
        <f t="shared" si="3"/>
        <v>483.74863704000381</v>
      </c>
      <c r="L85" s="11">
        <f>(E85/(E85+H85))*K85</f>
        <v>423.98325574751698</v>
      </c>
      <c r="M85" s="11">
        <f>(H85/(H85+E85))*K85</f>
        <v>59.7653812924869</v>
      </c>
    </row>
    <row r="86" spans="1:13" x14ac:dyDescent="0.25">
      <c r="A86" s="9">
        <v>1</v>
      </c>
      <c r="B86" s="12" t="s">
        <v>98</v>
      </c>
      <c r="C86" s="10">
        <v>6.5398670732975006E-2</v>
      </c>
      <c r="D86" s="10">
        <v>1.3631752873563219</v>
      </c>
      <c r="E86" s="10">
        <v>8.9149851769144681E-2</v>
      </c>
      <c r="F86" s="9">
        <v>4052</v>
      </c>
      <c r="G86" s="9">
        <v>0</v>
      </c>
      <c r="H86" s="10">
        <v>0</v>
      </c>
      <c r="I86" s="10">
        <f t="shared" si="2"/>
        <v>8.5291507382073917E-2</v>
      </c>
      <c r="J86" s="11">
        <f>J85-(I85*J85)</f>
        <v>5005.5448200862365</v>
      </c>
      <c r="K86" s="11">
        <f t="shared" si="3"/>
        <v>426.9304629736871</v>
      </c>
      <c r="L86" s="11">
        <f>(E86/(E86+H86))*K86</f>
        <v>426.9304629736871</v>
      </c>
      <c r="M86" s="11">
        <f>(H86/(H86+E86))*K86</f>
        <v>0</v>
      </c>
    </row>
    <row r="87" spans="1:13" x14ac:dyDescent="0.25">
      <c r="A87" s="9">
        <v>1</v>
      </c>
      <c r="B87" s="12" t="s">
        <v>99</v>
      </c>
      <c r="C87" s="10">
        <v>7.2879031300544739E-2</v>
      </c>
      <c r="D87" s="10">
        <v>1.3631752873563219</v>
      </c>
      <c r="E87" s="10">
        <v>9.9346894435370453E-2</v>
      </c>
      <c r="F87" s="9">
        <v>3518</v>
      </c>
      <c r="G87" s="9">
        <v>0</v>
      </c>
      <c r="H87" s="10">
        <v>0</v>
      </c>
      <c r="I87" s="10">
        <f t="shared" si="2"/>
        <v>9.4571434591429471E-2</v>
      </c>
      <c r="J87" s="11">
        <f>J86-(I86*J86)</f>
        <v>4578.6143571125494</v>
      </c>
      <c r="K87" s="11">
        <f t="shared" si="3"/>
        <v>433.00612819304934</v>
      </c>
      <c r="L87" s="11">
        <f>(E87/(E87+H87))*K87</f>
        <v>433.00612819304934</v>
      </c>
      <c r="M87" s="11">
        <f>(H87/(H87+E87))*K87</f>
        <v>0</v>
      </c>
    </row>
    <row r="88" spans="1:13" x14ac:dyDescent="0.25">
      <c r="A88" s="9">
        <v>1</v>
      </c>
      <c r="B88" s="12" t="s">
        <v>100</v>
      </c>
      <c r="C88" s="10">
        <v>8.0679424107074738E-2</v>
      </c>
      <c r="D88" s="10">
        <v>1.3631752873563219</v>
      </c>
      <c r="E88" s="10">
        <v>0.10998019714090417</v>
      </c>
      <c r="F88" s="9">
        <v>3136</v>
      </c>
      <c r="G88" s="9">
        <v>0</v>
      </c>
      <c r="H88" s="10">
        <v>0</v>
      </c>
      <c r="I88" s="10">
        <f t="shared" si="2"/>
        <v>0.1041481244506639</v>
      </c>
      <c r="J88" s="11">
        <f>J87-(I87*J87)</f>
        <v>4145.6082289195001</v>
      </c>
      <c r="K88" s="11">
        <f t="shared" si="3"/>
        <v>431.75732174920449</v>
      </c>
      <c r="L88" s="11">
        <f>(E88/(E88+H88))*K88</f>
        <v>431.75732174920449</v>
      </c>
      <c r="M88" s="11">
        <f>(H88/(H88+E88))*K88</f>
        <v>0</v>
      </c>
    </row>
    <row r="89" spans="1:13" x14ac:dyDescent="0.25">
      <c r="A89" s="9">
        <v>1</v>
      </c>
      <c r="B89" s="12" t="s">
        <v>101</v>
      </c>
      <c r="C89" s="10">
        <v>8.8414557278156281E-2</v>
      </c>
      <c r="D89" s="10">
        <v>1.3631752873563219</v>
      </c>
      <c r="E89" s="10">
        <v>0.12052453952413267</v>
      </c>
      <c r="F89" s="9">
        <v>2734</v>
      </c>
      <c r="G89" s="9">
        <v>0</v>
      </c>
      <c r="H89" s="10">
        <v>0</v>
      </c>
      <c r="I89" s="10">
        <f t="shared" si="2"/>
        <v>0.11354466611358882</v>
      </c>
      <c r="J89" s="11">
        <f>J88-(I88*J88)</f>
        <v>3713.8509071702956</v>
      </c>
      <c r="K89" s="11">
        <f t="shared" si="3"/>
        <v>421.6879612503003</v>
      </c>
      <c r="L89" s="11">
        <f>(E89/(E89+H89))*K89</f>
        <v>421.6879612503003</v>
      </c>
      <c r="M89" s="11">
        <f>(H89/(H89+E89))*K89</f>
        <v>0</v>
      </c>
    </row>
    <row r="90" spans="1:13" x14ac:dyDescent="0.25">
      <c r="A90" s="9">
        <v>1</v>
      </c>
      <c r="B90" s="12" t="s">
        <v>102</v>
      </c>
      <c r="C90" s="10">
        <v>9.6768833696842194E-2</v>
      </c>
      <c r="D90" s="10">
        <v>1.3631752873563219</v>
      </c>
      <c r="E90" s="10">
        <v>0.13191288268182899</v>
      </c>
      <c r="F90" s="9">
        <v>2614</v>
      </c>
      <c r="G90" s="9">
        <v>0</v>
      </c>
      <c r="H90" s="10">
        <v>0</v>
      </c>
      <c r="I90" s="10">
        <f t="shared" si="2"/>
        <v>0.1235826571177725</v>
      </c>
      <c r="J90" s="11">
        <f>J89-(I89*J89)</f>
        <v>3292.1629459199953</v>
      </c>
      <c r="K90" s="11">
        <f t="shared" si="3"/>
        <v>406.85424452146663</v>
      </c>
      <c r="L90" s="11">
        <f>(E90/(E90+H90))*K90</f>
        <v>406.85424452146663</v>
      </c>
      <c r="M90" s="11">
        <f>(H90/(H90+E90))*K90</f>
        <v>0</v>
      </c>
    </row>
    <row r="91" spans="1:13" x14ac:dyDescent="0.25">
      <c r="A91" s="9">
        <v>1</v>
      </c>
      <c r="B91" s="12" t="s">
        <v>103</v>
      </c>
      <c r="C91" s="10">
        <v>0.1057681143283844</v>
      </c>
      <c r="D91" s="10">
        <v>1.3631752873563219</v>
      </c>
      <c r="E91" s="10">
        <v>0.1441804796427317</v>
      </c>
      <c r="F91" s="9">
        <v>2018</v>
      </c>
      <c r="G91" s="9">
        <v>0</v>
      </c>
      <c r="H91" s="10">
        <v>2.1812893843916627E-2</v>
      </c>
      <c r="I91" s="10">
        <f t="shared" si="2"/>
        <v>0.15294815282882279</v>
      </c>
      <c r="J91" s="11">
        <f>J90-(I90*J90)</f>
        <v>2885.3087013985287</v>
      </c>
      <c r="K91" s="11">
        <f t="shared" si="3"/>
        <v>441.30263621983431</v>
      </c>
      <c r="L91" s="11">
        <f>(E91/(E91+H91))*K91</f>
        <v>383.31184204106501</v>
      </c>
      <c r="M91" s="11">
        <f>(H91/(H91+E91))*K91</f>
        <v>57.990794178769285</v>
      </c>
    </row>
    <row r="92" spans="1:13" x14ac:dyDescent="0.25">
      <c r="A92" s="9">
        <v>1</v>
      </c>
      <c r="B92" s="12" t="s">
        <v>104</v>
      </c>
      <c r="C92" s="10">
        <v>0.11543479561805725</v>
      </c>
      <c r="D92" s="10">
        <v>1.3631752873563219</v>
      </c>
      <c r="E92" s="10">
        <v>0.15735786068756347</v>
      </c>
      <c r="F92" s="9">
        <v>1440</v>
      </c>
      <c r="G92" s="9">
        <v>0</v>
      </c>
      <c r="H92" s="10">
        <v>0</v>
      </c>
      <c r="I92" s="10">
        <f t="shared" si="2"/>
        <v>0.14560175144246812</v>
      </c>
      <c r="J92" s="11">
        <f>J91-(I91*J91)</f>
        <v>2444.0060651786944</v>
      </c>
      <c r="K92" s="11">
        <f t="shared" si="3"/>
        <v>355.85156362603266</v>
      </c>
      <c r="L92" s="11">
        <f>(E92/(E92+H92))*K92</f>
        <v>355.85156362603266</v>
      </c>
      <c r="M92" s="11">
        <f>(H92/(H92+E92))*K92</f>
        <v>0</v>
      </c>
    </row>
    <row r="93" spans="1:13" x14ac:dyDescent="0.25">
      <c r="A93" s="9">
        <v>1</v>
      </c>
      <c r="B93" s="12" t="s">
        <v>105</v>
      </c>
      <c r="C93" s="10">
        <v>0.12578682601451874</v>
      </c>
      <c r="D93" s="10">
        <v>1.3631752873563219</v>
      </c>
      <c r="E93" s="10">
        <v>0.17146949269798126</v>
      </c>
      <c r="F93" s="9">
        <v>952</v>
      </c>
      <c r="G93" s="9">
        <v>0</v>
      </c>
      <c r="H93" s="10">
        <v>0</v>
      </c>
      <c r="I93" s="10">
        <f t="shared" si="2"/>
        <v>0.15757403222856559</v>
      </c>
      <c r="J93" s="11">
        <f>J92-(I92*J92)</f>
        <v>2088.1545015526617</v>
      </c>
      <c r="K93" s="11">
        <f t="shared" si="3"/>
        <v>329.03892472588336</v>
      </c>
      <c r="L93" s="11">
        <f>(E93/(E93+H93))*K93</f>
        <v>329.03892472588336</v>
      </c>
      <c r="M93" s="11">
        <f>(H93/(H93+E93))*K93</f>
        <v>0</v>
      </c>
    </row>
    <row r="94" spans="1:13" x14ac:dyDescent="0.25">
      <c r="A94" s="9">
        <v>1</v>
      </c>
      <c r="B94" s="12" t="s">
        <v>106</v>
      </c>
      <c r="C94" s="10">
        <v>0.13683676719665527</v>
      </c>
      <c r="D94" s="10">
        <v>1.3631752873563219</v>
      </c>
      <c r="E94" s="10">
        <v>0.18653249944421066</v>
      </c>
      <c r="F94" s="9">
        <v>286</v>
      </c>
      <c r="G94" s="9">
        <v>0</v>
      </c>
      <c r="H94" s="10">
        <v>0</v>
      </c>
      <c r="I94" s="10">
        <f t="shared" si="2"/>
        <v>0.17016840755244167</v>
      </c>
      <c r="J94" s="11">
        <f>J93-(I93*J93)</f>
        <v>1759.1155768267784</v>
      </c>
      <c r="K94" s="11">
        <f t="shared" si="3"/>
        <v>299.34589640930767</v>
      </c>
      <c r="L94" s="11">
        <f>(E94/(E94+H94))*K94</f>
        <v>299.34589640930767</v>
      </c>
      <c r="M94" s="11">
        <f>(H94/(H94+E94))*K94</f>
        <v>0</v>
      </c>
    </row>
    <row r="95" spans="1:13" x14ac:dyDescent="0.25">
      <c r="A95" s="9">
        <v>1</v>
      </c>
      <c r="B95" s="12" t="s">
        <v>107</v>
      </c>
      <c r="C95" s="10">
        <v>0.14859071373939514</v>
      </c>
      <c r="D95" s="10">
        <v>1.3631752873563219</v>
      </c>
      <c r="E95" s="10">
        <v>0.20255518890018093</v>
      </c>
      <c r="F95" s="9">
        <v>1190</v>
      </c>
      <c r="G95" s="9">
        <v>0</v>
      </c>
      <c r="H95" s="10">
        <v>1.3266998341625208E-2</v>
      </c>
      <c r="I95" s="10">
        <f t="shared" si="2"/>
        <v>0.19412141537174665</v>
      </c>
      <c r="J95" s="11">
        <f>J94-(I94*J94)</f>
        <v>1459.7696804174707</v>
      </c>
      <c r="K95" s="11">
        <f t="shared" si="3"/>
        <v>283.37255647940174</v>
      </c>
      <c r="L95" s="11">
        <f>(E95/(E95+H95))*K95</f>
        <v>265.95310908652459</v>
      </c>
      <c r="M95" s="11">
        <f>(H95/(H95+E95))*K95</f>
        <v>17.419447392877125</v>
      </c>
    </row>
    <row r="96" spans="1:13" x14ac:dyDescent="0.25">
      <c r="A96" s="9">
        <v>1</v>
      </c>
      <c r="B96" s="12" t="s">
        <v>108</v>
      </c>
      <c r="C96" s="10">
        <v>0.16104742884635925</v>
      </c>
      <c r="D96" s="10">
        <v>1.3631752873563219</v>
      </c>
      <c r="E96" s="10">
        <v>0.21953587509563258</v>
      </c>
      <c r="F96" s="9">
        <v>2723</v>
      </c>
      <c r="G96" s="9">
        <v>0</v>
      </c>
      <c r="H96" s="10">
        <v>5.1150895140664966E-3</v>
      </c>
      <c r="I96" s="10">
        <f t="shared" si="2"/>
        <v>0.20120502217498704</v>
      </c>
      <c r="J96" s="11">
        <f>J95-(I95*J95)</f>
        <v>1176.3971239380689</v>
      </c>
      <c r="K96" s="11">
        <f t="shared" si="3"/>
        <v>236.69700940855012</v>
      </c>
      <c r="L96" s="11">
        <f>(E96/(E96+H96))*K96</f>
        <v>231.30764287304447</v>
      </c>
      <c r="M96" s="11">
        <f>(H96/(H96+E96))*K96</f>
        <v>5.3893665355056379</v>
      </c>
    </row>
    <row r="97" spans="1:13" x14ac:dyDescent="0.25">
      <c r="A97" s="9">
        <v>1</v>
      </c>
      <c r="B97" s="12" t="s">
        <v>109</v>
      </c>
      <c r="C97" s="10">
        <v>0.17419727146625519</v>
      </c>
      <c r="D97" s="10">
        <v>1.3631752873563219</v>
      </c>
      <c r="E97" s="10">
        <v>0.23746141558769962</v>
      </c>
      <c r="F97" s="9">
        <v>3076</v>
      </c>
      <c r="G97" s="9">
        <v>0</v>
      </c>
      <c r="H97" s="10">
        <v>0</v>
      </c>
      <c r="I97" s="10">
        <f t="shared" si="2"/>
        <v>0.21137268088432093</v>
      </c>
      <c r="J97" s="11">
        <f>J96-(I96*J96)</f>
        <v>939.70011452951883</v>
      </c>
      <c r="K97" s="11">
        <f t="shared" si="3"/>
        <v>198.62693243540787</v>
      </c>
      <c r="L97" s="11">
        <f>(E97/(E97+H97))*K97</f>
        <v>198.62693243540787</v>
      </c>
      <c r="M97" s="11">
        <f>(H97/(H97+E97))*K97</f>
        <v>0</v>
      </c>
    </row>
    <row r="98" spans="1:13" x14ac:dyDescent="0.25">
      <c r="A98" s="9">
        <v>1</v>
      </c>
      <c r="B98" s="12" t="s">
        <v>110</v>
      </c>
      <c r="C98" s="10">
        <v>0.18802158534526825</v>
      </c>
      <c r="D98" s="10">
        <v>1.3631752873563219</v>
      </c>
      <c r="E98" s="10">
        <v>0.25630637863222722</v>
      </c>
      <c r="F98" s="9">
        <v>70</v>
      </c>
      <c r="G98" s="9">
        <v>0</v>
      </c>
      <c r="H98" s="10">
        <v>0</v>
      </c>
      <c r="I98" s="10">
        <f t="shared" si="2"/>
        <v>0.22609517543548285</v>
      </c>
      <c r="J98" s="11">
        <f>J97-(I97*J97)</f>
        <v>741.07318209411096</v>
      </c>
      <c r="K98" s="11">
        <f t="shared" si="3"/>
        <v>167.55307111609955</v>
      </c>
      <c r="L98" s="11">
        <f>(E98/(E98+H98))*K98</f>
        <v>167.55307111609955</v>
      </c>
      <c r="M98" s="11">
        <f>(H98/(H98+E98))*K98</f>
        <v>0</v>
      </c>
    </row>
    <row r="99" spans="1:13" x14ac:dyDescent="0.25">
      <c r="A99" s="9">
        <v>1</v>
      </c>
      <c r="B99" s="12" t="s">
        <v>111</v>
      </c>
      <c r="C99" s="10">
        <v>0.20249186456203461</v>
      </c>
      <c r="D99" s="10">
        <v>1.3631752873563219</v>
      </c>
      <c r="E99" s="10">
        <v>0.27603190566166891</v>
      </c>
      <c r="F99" s="9">
        <v>0</v>
      </c>
      <c r="G99" s="9">
        <v>0</v>
      </c>
      <c r="H99" s="10">
        <v>0</v>
      </c>
      <c r="I99" s="10">
        <f t="shared" si="2"/>
        <v>0.24121127928117669</v>
      </c>
      <c r="J99" s="11">
        <f>J98-(I98*J98)</f>
        <v>573.52011097801142</v>
      </c>
      <c r="K99" s="11">
        <f t="shared" si="3"/>
        <v>138.33951966248856</v>
      </c>
      <c r="L99" s="11">
        <f>(E99/(E99+H99))*K99</f>
        <v>138.33951966248856</v>
      </c>
      <c r="M99" s="11">
        <f>(H99/(H99+E99))*K99</f>
        <v>0</v>
      </c>
    </row>
    <row r="100" spans="1:13" x14ac:dyDescent="0.25">
      <c r="A100" s="9">
        <v>1</v>
      </c>
      <c r="B100" s="12" t="s">
        <v>112</v>
      </c>
      <c r="C100" s="10">
        <v>0.21756958961486816</v>
      </c>
      <c r="D100" s="10">
        <v>1.3631752873563219</v>
      </c>
      <c r="E100" s="10">
        <v>0.29658548784324495</v>
      </c>
      <c r="F100" s="9">
        <v>0</v>
      </c>
      <c r="G100" s="9">
        <v>0</v>
      </c>
      <c r="H100" s="10">
        <v>0</v>
      </c>
      <c r="I100" s="10">
        <f t="shared" si="2"/>
        <v>0.25664792301807804</v>
      </c>
      <c r="J100" s="11">
        <f>J99-(I99*J99)</f>
        <v>435.18059131552286</v>
      </c>
      <c r="K100" s="11">
        <f t="shared" si="3"/>
        <v>111.68819489890802</v>
      </c>
      <c r="L100" s="11">
        <f>(E100/(E100+H100))*K100</f>
        <v>111.68819489890802</v>
      </c>
      <c r="M100" s="11">
        <f>(H100/(H100+E100))*K100</f>
        <v>0</v>
      </c>
    </row>
    <row r="101" spans="1:13" x14ac:dyDescent="0.25">
      <c r="A101" s="9">
        <v>1</v>
      </c>
      <c r="B101" s="12" t="s">
        <v>113</v>
      </c>
      <c r="C101" s="10">
        <v>0.23320595920085907</v>
      </c>
      <c r="D101" s="10">
        <v>1.3631752873563219</v>
      </c>
      <c r="E101" s="10">
        <v>0.31790060044683771</v>
      </c>
      <c r="F101" s="9">
        <v>0</v>
      </c>
      <c r="G101" s="9">
        <v>0</v>
      </c>
      <c r="H101" s="10">
        <v>0</v>
      </c>
      <c r="I101" s="10">
        <f t="shared" si="2"/>
        <v>0.27232488459878101</v>
      </c>
      <c r="J101" s="11">
        <f>J100-(I100*J100)</f>
        <v>323.49239641661484</v>
      </c>
      <c r="K101" s="11">
        <f t="shared" si="3"/>
        <v>88.095029522737775</v>
      </c>
      <c r="L101" s="11">
        <f>(E101/(E101+H101))*K101</f>
        <v>88.095029522737775</v>
      </c>
      <c r="M101" s="11">
        <f>(H101/(H101+E101))*K101</f>
        <v>0</v>
      </c>
    </row>
    <row r="102" spans="1:13" x14ac:dyDescent="0.25">
      <c r="A102" s="9">
        <v>1</v>
      </c>
      <c r="B102" s="12" t="s">
        <v>114</v>
      </c>
      <c r="C102" s="10">
        <v>0.24934215843677521</v>
      </c>
      <c r="D102" s="10">
        <v>1.3631752873563219</v>
      </c>
      <c r="E102" s="10">
        <v>0.33989706847709655</v>
      </c>
      <c r="F102" s="9">
        <v>0</v>
      </c>
      <c r="G102" s="9">
        <v>0</v>
      </c>
      <c r="H102" s="10">
        <v>0</v>
      </c>
      <c r="I102" s="10">
        <f t="shared" si="2"/>
        <v>0.2881564098634144</v>
      </c>
      <c r="J102" s="11">
        <f>J101-(I101*J101)</f>
        <v>235.39736689387706</v>
      </c>
      <c r="K102" s="11">
        <f t="shared" si="3"/>
        <v>67.831260135440573</v>
      </c>
      <c r="L102" s="11">
        <f>(E102/(E102+H102))*K102</f>
        <v>67.831260135440573</v>
      </c>
      <c r="M102" s="11">
        <f>(H102/(H102+E102))*K102</f>
        <v>0</v>
      </c>
    </row>
    <row r="103" spans="1:13" x14ac:dyDescent="0.25">
      <c r="A103" s="13" t="s">
        <v>115</v>
      </c>
      <c r="B103" s="14" t="s">
        <v>116</v>
      </c>
      <c r="C103" s="15">
        <v>1</v>
      </c>
      <c r="D103" s="15">
        <v>1.3631752873563219</v>
      </c>
      <c r="E103" s="15">
        <v>1.3631752873563219</v>
      </c>
      <c r="F103" s="13">
        <v>0</v>
      </c>
      <c r="G103" s="13">
        <v>0</v>
      </c>
      <c r="H103" s="15">
        <v>0</v>
      </c>
      <c r="I103" s="15">
        <v>1</v>
      </c>
      <c r="J103" s="16">
        <f>J102-(I102*J102)</f>
        <v>167.56610675843649</v>
      </c>
      <c r="K103" s="16">
        <f t="shared" si="3"/>
        <v>167.56610675843649</v>
      </c>
      <c r="L103" s="16">
        <f>(E103/(E103+H103))*K103</f>
        <v>167.56610675843649</v>
      </c>
      <c r="M103" s="16">
        <f>(H103/(H103+E103))*K103</f>
        <v>0</v>
      </c>
    </row>
    <row r="104" spans="1:13" x14ac:dyDescent="0.25">
      <c r="A104" s="17" t="s">
        <v>117</v>
      </c>
      <c r="B104" s="18"/>
      <c r="C104" s="18"/>
      <c r="D104" s="18"/>
      <c r="E104" s="18"/>
      <c r="F104" s="18"/>
      <c r="G104" s="18"/>
      <c r="H104" s="18"/>
      <c r="I104" s="18"/>
      <c r="J104" s="9"/>
      <c r="K104" s="18"/>
      <c r="L104" s="11">
        <f>SUM(L3:L103)</f>
        <v>21599.247772226343</v>
      </c>
      <c r="M104" s="11">
        <f>SUM(M3:M103)</f>
        <v>78400.752227773628</v>
      </c>
    </row>
    <row r="105" spans="1:13" ht="13.8" thickBot="1" x14ac:dyDescent="0.3">
      <c r="A105" s="19" t="s">
        <v>118</v>
      </c>
      <c r="B105" s="20"/>
      <c r="C105" s="20"/>
      <c r="D105" s="20"/>
      <c r="E105" s="20"/>
      <c r="F105" s="20"/>
      <c r="G105" s="20"/>
      <c r="H105" s="20"/>
      <c r="I105" s="20"/>
      <c r="J105" s="21"/>
      <c r="K105" s="20"/>
      <c r="L105" s="22">
        <f>100*(L104/100000)</f>
        <v>21.599247772226342</v>
      </c>
      <c r="M105" s="22">
        <f>100*(M104/100000)</f>
        <v>78.400752227773623</v>
      </c>
    </row>
    <row r="106" spans="1:13" x14ac:dyDescent="0.25">
      <c r="L106" s="24"/>
      <c r="M106" s="24"/>
    </row>
    <row r="107" spans="1:13" x14ac:dyDescent="0.25">
      <c r="A107" s="25" t="s">
        <v>119</v>
      </c>
    </row>
    <row r="108" spans="1:13" x14ac:dyDescent="0.25">
      <c r="A108" s="26" t="s">
        <v>120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26.4" customHeight="1" x14ac:dyDescent="0.25">
      <c r="A109" s="26" t="s">
        <v>121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x14ac:dyDescent="0.25">
      <c r="A110" s="27" t="s">
        <v>122</v>
      </c>
    </row>
    <row r="111" spans="1:13" x14ac:dyDescent="0.25">
      <c r="A111" s="28"/>
    </row>
    <row r="114" spans="1:1" x14ac:dyDescent="0.25">
      <c r="A114" s="28"/>
    </row>
    <row r="115" spans="1:1" x14ac:dyDescent="0.25">
      <c r="A115" s="28"/>
    </row>
  </sheetData>
  <mergeCells count="2">
    <mergeCell ref="A108:M108"/>
    <mergeCell ref="A109:M109"/>
  </mergeCell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zoomScale="90" zoomScaleNormal="90" workbookViewId="0"/>
  </sheetViews>
  <sheetFormatPr defaultRowHeight="13.2" x14ac:dyDescent="0.25"/>
  <cols>
    <col min="1" max="1" width="4" style="4" customWidth="1"/>
    <col min="2" max="2" width="6.109375" style="4" customWidth="1"/>
    <col min="3" max="3" width="8.33203125" style="4" customWidth="1"/>
    <col min="4" max="4" width="14.109375" style="4" customWidth="1"/>
    <col min="5" max="5" width="9.21875" style="4" customWidth="1"/>
    <col min="6" max="6" width="10.5546875" style="4" customWidth="1"/>
    <col min="7" max="7" width="9.33203125" style="4" customWidth="1"/>
    <col min="8" max="8" width="10" style="4" customWidth="1"/>
    <col min="9" max="9" width="14.5546875" style="4" customWidth="1"/>
    <col min="10" max="10" width="11.5546875" style="23" customWidth="1"/>
    <col min="11" max="11" width="9.5546875" style="4" customWidth="1"/>
    <col min="12" max="12" width="8.88671875" style="23"/>
    <col min="13" max="13" width="10.44140625" style="23" customWidth="1"/>
    <col min="14" max="16384" width="8.88671875" style="4"/>
  </cols>
  <sheetData>
    <row r="1" spans="1:13" ht="13.8" thickBot="1" x14ac:dyDescent="0.3">
      <c r="A1" s="1" t="s">
        <v>123</v>
      </c>
      <c r="B1" s="2"/>
      <c r="C1" s="2"/>
      <c r="D1" s="2"/>
      <c r="E1" s="2"/>
      <c r="F1" s="2"/>
      <c r="G1" s="2"/>
      <c r="H1" s="2"/>
      <c r="I1" s="2"/>
      <c r="J1" s="3"/>
      <c r="K1" s="2"/>
      <c r="L1" s="3"/>
      <c r="M1" s="3"/>
    </row>
    <row r="2" spans="1:13" ht="70.2" customHeight="1" x14ac:dyDescent="0.2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pans="1:13" x14ac:dyDescent="0.25">
      <c r="A3" s="9">
        <v>1</v>
      </c>
      <c r="B3" s="9" t="s">
        <v>14</v>
      </c>
      <c r="C3" s="10">
        <v>4.6973945572972298E-3</v>
      </c>
      <c r="D3" s="10"/>
      <c r="E3" s="10">
        <v>4.6973945572972298E-3</v>
      </c>
      <c r="F3" s="9">
        <v>1034999</v>
      </c>
      <c r="G3" s="9">
        <v>0</v>
      </c>
      <c r="H3" s="29">
        <f>G3/(G3+F3)</f>
        <v>0</v>
      </c>
      <c r="I3" s="10">
        <f>1-EXP(-A3*(E3+H3))</f>
        <v>4.6863790542880368E-3</v>
      </c>
      <c r="J3" s="11">
        <v>100000</v>
      </c>
      <c r="K3" s="11">
        <f>J3-J4</f>
        <v>468.63790542879724</v>
      </c>
      <c r="L3" s="11">
        <f>(E3/(E3+H3))*K3</f>
        <v>468.63790542879724</v>
      </c>
      <c r="M3" s="11">
        <f>(H3/(H3+E3))*K3</f>
        <v>0</v>
      </c>
    </row>
    <row r="4" spans="1:13" x14ac:dyDescent="0.25">
      <c r="A4" s="9">
        <v>1</v>
      </c>
      <c r="B4" s="12" t="s">
        <v>15</v>
      </c>
      <c r="C4" s="10">
        <v>3.8586981827393174E-4</v>
      </c>
      <c r="D4" s="10" t="s">
        <v>16</v>
      </c>
      <c r="E4" s="10">
        <v>3.8586981827393174E-4</v>
      </c>
      <c r="F4" s="9">
        <v>1057409</v>
      </c>
      <c r="G4" s="9">
        <v>0</v>
      </c>
      <c r="H4" s="29">
        <f t="shared" ref="H4:H67" si="0">G4/(G4+F4)</f>
        <v>0</v>
      </c>
      <c r="I4" s="10">
        <f t="shared" ref="I4:I67" si="1">1-EXP(-A4*(E4+H4))</f>
        <v>3.8579538009042569E-4</v>
      </c>
      <c r="J4" s="11">
        <f>J3-(I3*J3)</f>
        <v>99531.362094571203</v>
      </c>
      <c r="K4" s="11">
        <f t="shared" ref="K4:K67" si="2">J4-J5</f>
        <v>38.398739670199575</v>
      </c>
      <c r="L4" s="11">
        <f>(E4/(E4+H4))*K4</f>
        <v>38.398739670199575</v>
      </c>
      <c r="M4" s="11">
        <f>(H4/(H4+E4))*K4</f>
        <v>0</v>
      </c>
    </row>
    <row r="5" spans="1:13" x14ac:dyDescent="0.25">
      <c r="A5" s="9">
        <v>1</v>
      </c>
      <c r="B5" s="12" t="s">
        <v>17</v>
      </c>
      <c r="C5" s="10">
        <v>2.0146639144513756E-4</v>
      </c>
      <c r="D5" s="10" t="s">
        <v>16</v>
      </c>
      <c r="E5" s="10">
        <v>2.0146639144513756E-4</v>
      </c>
      <c r="F5" s="9">
        <v>1094921</v>
      </c>
      <c r="G5" s="9">
        <v>0</v>
      </c>
      <c r="H5" s="29">
        <f t="shared" si="0"/>
        <v>0</v>
      </c>
      <c r="I5" s="10">
        <f t="shared" si="1"/>
        <v>2.0144609845451633E-4</v>
      </c>
      <c r="J5" s="11">
        <f>J4-(I4*J4)</f>
        <v>99492.963354901003</v>
      </c>
      <c r="K5" s="11">
        <f t="shared" si="2"/>
        <v>20.042469291525776</v>
      </c>
      <c r="L5" s="11">
        <f>(E5/(E5+H5))*K5</f>
        <v>20.042469291525776</v>
      </c>
      <c r="M5" s="11">
        <f>(H5/(H5+E5))*K5</f>
        <v>0</v>
      </c>
    </row>
    <row r="6" spans="1:13" x14ac:dyDescent="0.25">
      <c r="A6" s="9">
        <v>1</v>
      </c>
      <c r="B6" s="12" t="s">
        <v>18</v>
      </c>
      <c r="C6" s="10">
        <v>1.6660033725202084E-4</v>
      </c>
      <c r="D6" s="10" t="s">
        <v>16</v>
      </c>
      <c r="E6" s="10">
        <v>1.6660033725202084E-4</v>
      </c>
      <c r="F6" s="9">
        <v>1104205</v>
      </c>
      <c r="G6" s="9">
        <v>0</v>
      </c>
      <c r="H6" s="29">
        <f t="shared" si="0"/>
        <v>0</v>
      </c>
      <c r="I6" s="10">
        <f t="shared" si="1"/>
        <v>1.6658646018652412E-4</v>
      </c>
      <c r="J6" s="11">
        <f>J5-(I5*J5)</f>
        <v>99472.920885609477</v>
      </c>
      <c r="K6" s="11">
        <f t="shared" si="2"/>
        <v>16.570841774751898</v>
      </c>
      <c r="L6" s="11">
        <f>(E6/(E6+H6))*K6</f>
        <v>16.570841774751898</v>
      </c>
      <c r="M6" s="11">
        <f>(H6/(H6+E6))*K6</f>
        <v>0</v>
      </c>
    </row>
    <row r="7" spans="1:13" x14ac:dyDescent="0.25">
      <c r="A7" s="9">
        <v>1</v>
      </c>
      <c r="B7" s="12" t="s">
        <v>19</v>
      </c>
      <c r="C7" s="10">
        <v>1.2621236965060234E-4</v>
      </c>
      <c r="D7" s="10" t="s">
        <v>16</v>
      </c>
      <c r="E7" s="10">
        <v>1.2621236965060234E-4</v>
      </c>
      <c r="F7" s="9">
        <v>1110429</v>
      </c>
      <c r="G7" s="9">
        <v>0</v>
      </c>
      <c r="H7" s="29">
        <f t="shared" si="0"/>
        <v>0</v>
      </c>
      <c r="I7" s="10">
        <f t="shared" si="1"/>
        <v>1.2620440520449971E-4</v>
      </c>
      <c r="J7" s="11">
        <f>J6-(I6*J6)</f>
        <v>99456.350043834726</v>
      </c>
      <c r="K7" s="11">
        <f t="shared" si="2"/>
        <v>12.551829501098837</v>
      </c>
      <c r="L7" s="11">
        <f>(E7/(E7+H7))*K7</f>
        <v>12.551829501098837</v>
      </c>
      <c r="M7" s="11">
        <f>(H7/(H7+E7))*K7</f>
        <v>0</v>
      </c>
    </row>
    <row r="8" spans="1:13" x14ac:dyDescent="0.25">
      <c r="A8" s="9">
        <v>1</v>
      </c>
      <c r="B8" s="12" t="s">
        <v>20</v>
      </c>
      <c r="C8" s="10">
        <v>1.2109053204767406E-4</v>
      </c>
      <c r="D8" s="10" t="s">
        <v>16</v>
      </c>
      <c r="E8" s="10">
        <v>1.2109053204767406E-4</v>
      </c>
      <c r="F8" s="9">
        <v>1112507</v>
      </c>
      <c r="G8" s="9">
        <v>0</v>
      </c>
      <c r="H8" s="29">
        <f t="shared" si="0"/>
        <v>0</v>
      </c>
      <c r="I8" s="10">
        <f t="shared" si="1"/>
        <v>1.2108320088510816E-4</v>
      </c>
      <c r="J8" s="11">
        <f>J7-(I7*J7)</f>
        <v>99443.798214333627</v>
      </c>
      <c r="K8" s="11">
        <f t="shared" si="2"/>
        <v>12.04097339596774</v>
      </c>
      <c r="L8" s="11">
        <f>(E8/(E8+H8))*K8</f>
        <v>12.04097339596774</v>
      </c>
      <c r="M8" s="11">
        <f>(H8/(H8+E8))*K8</f>
        <v>0</v>
      </c>
    </row>
    <row r="9" spans="1:13" x14ac:dyDescent="0.25">
      <c r="A9" s="9">
        <v>1</v>
      </c>
      <c r="B9" s="12" t="s">
        <v>21</v>
      </c>
      <c r="C9" s="10">
        <v>1.1040001118090004E-4</v>
      </c>
      <c r="D9" s="10" t="s">
        <v>16</v>
      </c>
      <c r="E9" s="10">
        <v>1.1040001118090004E-4</v>
      </c>
      <c r="F9" s="9">
        <v>1120281</v>
      </c>
      <c r="G9" s="9">
        <v>0</v>
      </c>
      <c r="H9" s="29">
        <f t="shared" si="0"/>
        <v>0</v>
      </c>
      <c r="I9" s="10">
        <f t="shared" si="1"/>
        <v>1.1039391732392545E-4</v>
      </c>
      <c r="J9" s="11">
        <f>J8-(I8*J8)</f>
        <v>99431.757240937659</v>
      </c>
      <c r="K9" s="11">
        <f t="shared" si="2"/>
        <v>10.976661188222351</v>
      </c>
      <c r="L9" s="11">
        <f>(E9/(E9+H9))*K9</f>
        <v>10.976661188222351</v>
      </c>
      <c r="M9" s="11">
        <f>(H9/(H9+E9))*K9</f>
        <v>0</v>
      </c>
    </row>
    <row r="10" spans="1:13" x14ac:dyDescent="0.25">
      <c r="A10" s="9">
        <v>1</v>
      </c>
      <c r="B10" s="12" t="s">
        <v>22</v>
      </c>
      <c r="C10" s="10">
        <v>1.0186914732912555E-4</v>
      </c>
      <c r="D10" s="10" t="s">
        <v>16</v>
      </c>
      <c r="E10" s="10">
        <v>1.0186914732912555E-4</v>
      </c>
      <c r="F10" s="9">
        <v>1119189</v>
      </c>
      <c r="G10" s="9">
        <v>0</v>
      </c>
      <c r="H10" s="29">
        <f t="shared" si="0"/>
        <v>0</v>
      </c>
      <c r="I10" s="10">
        <f t="shared" si="1"/>
        <v>1.0186395884370647E-4</v>
      </c>
      <c r="J10" s="11">
        <f>J9-(I9*J9)</f>
        <v>99420.780579749437</v>
      </c>
      <c r="K10" s="11">
        <f t="shared" si="2"/>
        <v>10.127394301191089</v>
      </c>
      <c r="L10" s="11">
        <f>(E10/(E10+H10))*K10</f>
        <v>10.127394301191089</v>
      </c>
      <c r="M10" s="11">
        <f>(H10/(H10+E10))*K10</f>
        <v>0</v>
      </c>
    </row>
    <row r="11" spans="1:13" x14ac:dyDescent="0.25">
      <c r="A11" s="9">
        <v>1</v>
      </c>
      <c r="B11" s="12" t="s">
        <v>23</v>
      </c>
      <c r="C11" s="10">
        <v>9.3503447715193033E-5</v>
      </c>
      <c r="D11" s="10" t="s">
        <v>16</v>
      </c>
      <c r="E11" s="10">
        <v>9.3503447715193033E-5</v>
      </c>
      <c r="F11" s="9">
        <v>1134830</v>
      </c>
      <c r="G11" s="9">
        <v>0</v>
      </c>
      <c r="H11" s="29">
        <f t="shared" si="0"/>
        <v>0</v>
      </c>
      <c r="I11" s="10">
        <f t="shared" si="1"/>
        <v>9.3499076404102155E-5</v>
      </c>
      <c r="J11" s="11">
        <f>J10-(I10*J10)</f>
        <v>99410.653185448245</v>
      </c>
      <c r="K11" s="11">
        <f t="shared" si="2"/>
        <v>9.2948042575735599</v>
      </c>
      <c r="L11" s="11">
        <f>(E11/(E11+H11))*K11</f>
        <v>9.2948042575735599</v>
      </c>
      <c r="M11" s="11">
        <f>(H11/(H11+E11))*K11</f>
        <v>0</v>
      </c>
    </row>
    <row r="12" spans="1:13" x14ac:dyDescent="0.25">
      <c r="A12" s="9">
        <v>1</v>
      </c>
      <c r="B12" s="12" t="s">
        <v>24</v>
      </c>
      <c r="C12" s="10">
        <v>8.5589410446118563E-5</v>
      </c>
      <c r="D12" s="10" t="s">
        <v>16</v>
      </c>
      <c r="E12" s="10">
        <v>8.5589410446118563E-5</v>
      </c>
      <c r="F12" s="9">
        <v>1142993</v>
      </c>
      <c r="G12" s="9">
        <v>0</v>
      </c>
      <c r="H12" s="29">
        <f t="shared" si="0"/>
        <v>0</v>
      </c>
      <c r="I12" s="10">
        <f t="shared" si="1"/>
        <v>8.5585747777061627E-5</v>
      </c>
      <c r="J12" s="11">
        <f>J11-(I11*J11)</f>
        <v>99401.358381190672</v>
      </c>
      <c r="K12" s="11">
        <f t="shared" si="2"/>
        <v>8.5073395871149842</v>
      </c>
      <c r="L12" s="11">
        <f>(E12/(E12+H12))*K12</f>
        <v>8.5073395871149842</v>
      </c>
      <c r="M12" s="11">
        <f>(H12/(H12+E12))*K12</f>
        <v>0</v>
      </c>
    </row>
    <row r="13" spans="1:13" x14ac:dyDescent="0.25">
      <c r="A13" s="9">
        <v>1</v>
      </c>
      <c r="B13" s="12" t="s">
        <v>25</v>
      </c>
      <c r="C13" s="10">
        <v>8.0798381532076746E-5</v>
      </c>
      <c r="D13" s="10" t="s">
        <v>16</v>
      </c>
      <c r="E13" s="10">
        <v>8.0798381532076746E-5</v>
      </c>
      <c r="F13" s="9">
        <v>1156957</v>
      </c>
      <c r="G13" s="9">
        <v>0</v>
      </c>
      <c r="H13" s="29">
        <f t="shared" si="0"/>
        <v>0</v>
      </c>
      <c r="I13" s="10">
        <f t="shared" si="1"/>
        <v>8.0795117430754182E-5</v>
      </c>
      <c r="J13" s="11">
        <f>J12-(I12*J12)</f>
        <v>99392.851041603557</v>
      </c>
      <c r="K13" s="11">
        <f t="shared" si="2"/>
        <v>8.030457071683486</v>
      </c>
      <c r="L13" s="11">
        <f>(E13/(E13+H13))*K13</f>
        <v>8.030457071683486</v>
      </c>
      <c r="M13" s="11">
        <f>(H13/(H13+E13))*K13</f>
        <v>0</v>
      </c>
    </row>
    <row r="14" spans="1:13" x14ac:dyDescent="0.25">
      <c r="A14" s="9">
        <v>1</v>
      </c>
      <c r="B14" s="12" t="s">
        <v>26</v>
      </c>
      <c r="C14" s="10">
        <v>8.3849510701838881E-5</v>
      </c>
      <c r="D14" s="10" t="s">
        <v>16</v>
      </c>
      <c r="E14" s="10">
        <v>8.3849510701838881E-5</v>
      </c>
      <c r="F14" s="9">
        <v>1149404</v>
      </c>
      <c r="G14" s="9">
        <v>0</v>
      </c>
      <c r="H14" s="29">
        <f t="shared" si="0"/>
        <v>0</v>
      </c>
      <c r="I14" s="10">
        <f t="shared" si="1"/>
        <v>8.3845995429876474E-5</v>
      </c>
      <c r="J14" s="11">
        <f>J13-(I13*J13)</f>
        <v>99384.820584531873</v>
      </c>
      <c r="K14" s="11">
        <f t="shared" si="2"/>
        <v>8.3330192125285976</v>
      </c>
      <c r="L14" s="11">
        <f>(E14/(E14+H14))*K14</f>
        <v>8.3330192125285976</v>
      </c>
      <c r="M14" s="11">
        <f>(H14/(H14+E14))*K14</f>
        <v>0</v>
      </c>
    </row>
    <row r="15" spans="1:13" x14ac:dyDescent="0.25">
      <c r="A15" s="9">
        <v>1</v>
      </c>
      <c r="B15" s="12" t="s">
        <v>27</v>
      </c>
      <c r="C15" s="10">
        <v>1.0014032886829227E-4</v>
      </c>
      <c r="D15" s="10" t="s">
        <v>16</v>
      </c>
      <c r="E15" s="10">
        <v>1.0014032886829227E-4</v>
      </c>
      <c r="F15" s="9">
        <v>1176624</v>
      </c>
      <c r="G15" s="9">
        <v>0</v>
      </c>
      <c r="H15" s="29">
        <f t="shared" si="0"/>
        <v>0</v>
      </c>
      <c r="I15" s="10">
        <f t="shared" si="1"/>
        <v>1.0013531499297734E-4</v>
      </c>
      <c r="J15" s="11">
        <f>J14-(I14*J14)</f>
        <v>99376.487565319345</v>
      </c>
      <c r="K15" s="11">
        <f t="shared" si="2"/>
        <v>9.9510958852479234</v>
      </c>
      <c r="L15" s="11">
        <f>(E15/(E15+H15))*K15</f>
        <v>9.9510958852479234</v>
      </c>
      <c r="M15" s="11">
        <f>(H15/(H15+E15))*K15</f>
        <v>0</v>
      </c>
    </row>
    <row r="16" spans="1:13" x14ac:dyDescent="0.25">
      <c r="A16" s="9">
        <v>1</v>
      </c>
      <c r="B16" s="12" t="s">
        <v>28</v>
      </c>
      <c r="C16" s="10">
        <v>1.3205868890509009E-4</v>
      </c>
      <c r="D16" s="10" t="s">
        <v>16</v>
      </c>
      <c r="E16" s="10">
        <v>1.3205868890509009E-4</v>
      </c>
      <c r="F16" s="9">
        <v>1176401</v>
      </c>
      <c r="G16" s="9">
        <v>0</v>
      </c>
      <c r="H16" s="29">
        <f t="shared" si="0"/>
        <v>0</v>
      </c>
      <c r="I16" s="10">
        <f t="shared" si="1"/>
        <v>1.3204996954030435E-4</v>
      </c>
      <c r="J16" s="11">
        <f>J15-(I15*J15)</f>
        <v>99366.536469434097</v>
      </c>
      <c r="K16" s="11">
        <f t="shared" si="2"/>
        <v>13.121348114116699</v>
      </c>
      <c r="L16" s="11">
        <f>(E16/(E16+H16))*K16</f>
        <v>13.121348114116699</v>
      </c>
      <c r="M16" s="11">
        <f>(H16/(H16+E16))*K16</f>
        <v>0</v>
      </c>
    </row>
    <row r="17" spans="1:13" x14ac:dyDescent="0.25">
      <c r="A17" s="9">
        <v>1</v>
      </c>
      <c r="B17" s="12" t="s">
        <v>29</v>
      </c>
      <c r="C17" s="10">
        <v>1.7450567975174636E-4</v>
      </c>
      <c r="D17" s="10" t="s">
        <v>16</v>
      </c>
      <c r="E17" s="10">
        <v>1.7450567975174636E-4</v>
      </c>
      <c r="F17" s="9">
        <v>1190698</v>
      </c>
      <c r="G17" s="9">
        <v>0</v>
      </c>
      <c r="H17" s="29">
        <f t="shared" si="0"/>
        <v>0</v>
      </c>
      <c r="I17" s="10">
        <f t="shared" si="1"/>
        <v>1.7449045452122558E-4</v>
      </c>
      <c r="J17" s="11">
        <f>J16-(I16*J16)</f>
        <v>99353.41512131998</v>
      </c>
      <c r="K17" s="11">
        <f t="shared" si="2"/>
        <v>17.336222562749754</v>
      </c>
      <c r="L17" s="11">
        <f>(E17/(E17+H17))*K17</f>
        <v>17.336222562749754</v>
      </c>
      <c r="M17" s="11">
        <f>(H17/(H17+E17))*K17</f>
        <v>0</v>
      </c>
    </row>
    <row r="18" spans="1:13" x14ac:dyDescent="0.25">
      <c r="A18" s="9">
        <v>1</v>
      </c>
      <c r="B18" s="12" t="s">
        <v>30</v>
      </c>
      <c r="C18" s="10">
        <v>2.2073090076446533E-4</v>
      </c>
      <c r="D18" s="10">
        <v>1.019047619047619</v>
      </c>
      <c r="E18" s="10">
        <v>2.2493529887426467E-4</v>
      </c>
      <c r="F18" s="9">
        <v>1202813</v>
      </c>
      <c r="G18" s="9">
        <v>4074</v>
      </c>
      <c r="H18" s="29">
        <f t="shared" si="0"/>
        <v>3.3756267156742925E-3</v>
      </c>
      <c r="I18" s="10">
        <f t="shared" si="1"/>
        <v>3.5940877637828939E-3</v>
      </c>
      <c r="J18" s="11">
        <f>J17-(I17*J17)</f>
        <v>99336.07889875723</v>
      </c>
      <c r="K18" s="11">
        <f t="shared" si="2"/>
        <v>357.02258567219542</v>
      </c>
      <c r="L18" s="11">
        <f>(E18/(E18+H18))*K18</f>
        <v>22.304013009232122</v>
      </c>
      <c r="M18" s="11">
        <f>(H18/(H18+E18))*K18</f>
        <v>334.71857266296331</v>
      </c>
    </row>
    <row r="19" spans="1:13" x14ac:dyDescent="0.25">
      <c r="A19" s="9">
        <v>1</v>
      </c>
      <c r="B19" s="12" t="s">
        <v>31</v>
      </c>
      <c r="C19" s="10">
        <v>2.6476415223442018E-4</v>
      </c>
      <c r="D19" s="10">
        <v>1.019047619047619</v>
      </c>
      <c r="E19" s="10">
        <v>2.6980727894364721E-4</v>
      </c>
      <c r="F19" s="9">
        <v>1225049</v>
      </c>
      <c r="G19" s="9">
        <v>2704</v>
      </c>
      <c r="H19" s="29">
        <f t="shared" si="0"/>
        <v>2.2023973877481873E-3</v>
      </c>
      <c r="I19" s="10">
        <f t="shared" si="1"/>
        <v>2.4691512854475572E-3</v>
      </c>
      <c r="J19" s="11">
        <f>J18-(I18*J18)</f>
        <v>98979.056313085035</v>
      </c>
      <c r="K19" s="11">
        <f t="shared" si="2"/>
        <v>244.39426412784087</v>
      </c>
      <c r="L19" s="11">
        <f>(E19/(E19+H19))*K19</f>
        <v>26.672286595916869</v>
      </c>
      <c r="M19" s="11">
        <f>(H19/(H19+E19))*K19</f>
        <v>217.72197753192398</v>
      </c>
    </row>
    <row r="20" spans="1:13" x14ac:dyDescent="0.25">
      <c r="A20" s="9">
        <v>1</v>
      </c>
      <c r="B20" s="12" t="s">
        <v>32</v>
      </c>
      <c r="C20" s="10">
        <v>3.0542377498932183E-4</v>
      </c>
      <c r="D20" s="10">
        <v>1.019047619047619</v>
      </c>
      <c r="E20" s="10">
        <v>3.1124137070340414E-4</v>
      </c>
      <c r="F20" s="9">
        <v>1228395</v>
      </c>
      <c r="G20" s="9">
        <v>3908</v>
      </c>
      <c r="H20" s="29">
        <f t="shared" si="0"/>
        <v>3.1712979681133616E-3</v>
      </c>
      <c r="I20" s="10">
        <f t="shared" si="1"/>
        <v>3.4764823319884952E-3</v>
      </c>
      <c r="J20" s="11">
        <f>J19-(I19*J19)</f>
        <v>98734.662048957194</v>
      </c>
      <c r="K20" s="11">
        <f t="shared" si="2"/>
        <v>343.24930816805863</v>
      </c>
      <c r="L20" s="11">
        <f>(E20/(E20+H20))*K20</f>
        <v>30.676863855188973</v>
      </c>
      <c r="M20" s="11">
        <f>(H20/(H20+E20))*K20</f>
        <v>312.57244431286966</v>
      </c>
    </row>
    <row r="21" spans="1:13" x14ac:dyDescent="0.25">
      <c r="A21" s="9">
        <v>1</v>
      </c>
      <c r="B21" s="12" t="s">
        <v>33</v>
      </c>
      <c r="C21" s="10">
        <v>3.4085562219843268E-4</v>
      </c>
      <c r="D21" s="10">
        <v>1.019047619047619</v>
      </c>
      <c r="E21" s="10">
        <v>3.4734811024030759E-4</v>
      </c>
      <c r="F21" s="9">
        <v>1298692</v>
      </c>
      <c r="G21" s="9">
        <v>14527</v>
      </c>
      <c r="H21" s="29">
        <f t="shared" si="0"/>
        <v>1.1062130535729379E-2</v>
      </c>
      <c r="I21" s="10">
        <f t="shared" si="1"/>
        <v>1.1344637380449218E-2</v>
      </c>
      <c r="J21" s="11">
        <f>J20-(I20*J20)</f>
        <v>98391.412740789136</v>
      </c>
      <c r="K21" s="11">
        <f t="shared" si="2"/>
        <v>1116.2148988943663</v>
      </c>
      <c r="L21" s="11">
        <f>(E21/(E21+H21))*K21</f>
        <v>33.981845076680315</v>
      </c>
      <c r="M21" s="11">
        <f>(H21/(H21+E21))*K21</f>
        <v>1082.2330538176861</v>
      </c>
    </row>
    <row r="22" spans="1:13" x14ac:dyDescent="0.25">
      <c r="A22" s="9">
        <v>1</v>
      </c>
      <c r="B22" s="12" t="s">
        <v>34</v>
      </c>
      <c r="C22" s="10">
        <v>3.7262222031131387E-4</v>
      </c>
      <c r="D22" s="10">
        <v>1.019047619047619</v>
      </c>
      <c r="E22" s="10">
        <v>3.7971978641248173E-4</v>
      </c>
      <c r="F22" s="9">
        <v>1215333</v>
      </c>
      <c r="G22" s="9">
        <v>29093</v>
      </c>
      <c r="H22" s="29">
        <f t="shared" si="0"/>
        <v>2.3378650076420777E-2</v>
      </c>
      <c r="I22" s="10">
        <f t="shared" si="1"/>
        <v>2.3478361689551641E-2</v>
      </c>
      <c r="J22" s="11">
        <f>J21-(I21*J21)</f>
        <v>97275.197841894769</v>
      </c>
      <c r="K22" s="11">
        <f t="shared" si="2"/>
        <v>2283.8622783547034</v>
      </c>
      <c r="L22" s="11">
        <f>(E22/(E22+H22))*K22</f>
        <v>36.50198652261205</v>
      </c>
      <c r="M22" s="11">
        <f>(H22/(H22+E22))*K22</f>
        <v>2247.3602918320912</v>
      </c>
    </row>
    <row r="23" spans="1:13" x14ac:dyDescent="0.25">
      <c r="A23" s="9">
        <v>1</v>
      </c>
      <c r="B23" s="12" t="s">
        <v>35</v>
      </c>
      <c r="C23" s="10">
        <v>4.0563210495747626E-4</v>
      </c>
      <c r="D23" s="10">
        <v>1.019047619047619</v>
      </c>
      <c r="E23" s="10">
        <v>4.1335843076619009E-4</v>
      </c>
      <c r="F23" s="9">
        <v>1261164</v>
      </c>
      <c r="G23" s="9">
        <v>44106</v>
      </c>
      <c r="H23" s="29">
        <f t="shared" si="0"/>
        <v>3.3790709968052585E-2</v>
      </c>
      <c r="I23" s="10">
        <f t="shared" si="1"/>
        <v>3.3625721937248443E-2</v>
      </c>
      <c r="J23" s="11">
        <f>J22-(I22*J22)</f>
        <v>94991.335563540066</v>
      </c>
      <c r="K23" s="11">
        <f t="shared" si="2"/>
        <v>3194.1522361074603</v>
      </c>
      <c r="L23" s="11">
        <f>(E23/(E23+H23))*K23</f>
        <v>38.601541212895427</v>
      </c>
      <c r="M23" s="11">
        <f>(H23/(H23+E23))*K23</f>
        <v>3155.5506948945649</v>
      </c>
    </row>
    <row r="24" spans="1:13" x14ac:dyDescent="0.25">
      <c r="A24" s="9">
        <v>1</v>
      </c>
      <c r="B24" s="12" t="s">
        <v>36</v>
      </c>
      <c r="C24" s="10">
        <v>4.3977651512250304E-4</v>
      </c>
      <c r="D24" s="10">
        <v>1.019047619047619</v>
      </c>
      <c r="E24" s="10">
        <v>4.4815321064864595E-4</v>
      </c>
      <c r="F24" s="9">
        <v>1163908</v>
      </c>
      <c r="G24" s="9">
        <v>52519</v>
      </c>
      <c r="H24" s="29">
        <f t="shared" si="0"/>
        <v>4.3174806215251715E-2</v>
      </c>
      <c r="I24" s="10">
        <f t="shared" si="1"/>
        <v>4.2685164028797851E-2</v>
      </c>
      <c r="J24" s="11">
        <f>J23-(I23*J23)</f>
        <v>91797.183327432605</v>
      </c>
      <c r="K24" s="11">
        <f t="shared" si="2"/>
        <v>3918.3778277130914</v>
      </c>
      <c r="L24" s="11">
        <f>(E24/(E24+H24))*K24</f>
        <v>40.254802221911497</v>
      </c>
      <c r="M24" s="11">
        <f>(H24/(H24+E24))*K24</f>
        <v>3878.1230254911802</v>
      </c>
    </row>
    <row r="25" spans="1:13" x14ac:dyDescent="0.25">
      <c r="A25" s="9">
        <v>1</v>
      </c>
      <c r="B25" s="12" t="s">
        <v>37</v>
      </c>
      <c r="C25" s="10">
        <v>4.7006929526105523E-4</v>
      </c>
      <c r="D25" s="10">
        <v>1.019047619047619</v>
      </c>
      <c r="E25" s="10">
        <v>4.7902299612317056E-4</v>
      </c>
      <c r="F25" s="9">
        <v>1023479</v>
      </c>
      <c r="G25" s="9">
        <v>65842</v>
      </c>
      <c r="H25" s="29">
        <f t="shared" si="0"/>
        <v>6.0443156792166865E-2</v>
      </c>
      <c r="I25" s="10">
        <f t="shared" si="1"/>
        <v>5.9103542311409463E-2</v>
      </c>
      <c r="J25" s="11">
        <f>J24-(I24*J24)</f>
        <v>87878.805499719514</v>
      </c>
      <c r="K25" s="11">
        <f t="shared" si="2"/>
        <v>5193.9486991287995</v>
      </c>
      <c r="L25" s="11">
        <f>(E25/(E25+H25))*K25</f>
        <v>40.839327749151693</v>
      </c>
      <c r="M25" s="11">
        <f>(H25/(H25+E25))*K25</f>
        <v>5153.1093713796481</v>
      </c>
    </row>
    <row r="26" spans="1:13" x14ac:dyDescent="0.25">
      <c r="A26" s="9">
        <v>1</v>
      </c>
      <c r="B26" s="12" t="s">
        <v>38</v>
      </c>
      <c r="C26" s="10">
        <v>4.9509364180266857E-4</v>
      </c>
      <c r="D26" s="10">
        <v>1.019047619047619</v>
      </c>
      <c r="E26" s="10">
        <v>5.0452399688462411E-4</v>
      </c>
      <c r="F26" s="9">
        <v>915752</v>
      </c>
      <c r="G26" s="9">
        <v>71516</v>
      </c>
      <c r="H26" s="29">
        <f t="shared" si="0"/>
        <v>7.2438284234878469E-2</v>
      </c>
      <c r="I26" s="10">
        <f t="shared" si="1"/>
        <v>7.0346002938639685E-2</v>
      </c>
      <c r="J26" s="11">
        <f>J25-(I25*J25)</f>
        <v>82684.856800590715</v>
      </c>
      <c r="K26" s="11">
        <f t="shared" si="2"/>
        <v>5816.5491794753616</v>
      </c>
      <c r="L26" s="11">
        <f>(E26/(E26+H26))*K26</f>
        <v>40.231363601751454</v>
      </c>
      <c r="M26" s="11">
        <f>(H26/(H26+E26))*K26</f>
        <v>5776.31781587361</v>
      </c>
    </row>
    <row r="27" spans="1:13" x14ac:dyDescent="0.25">
      <c r="A27" s="9">
        <v>1</v>
      </c>
      <c r="B27" s="12" t="s">
        <v>39</v>
      </c>
      <c r="C27" s="10">
        <v>5.1655992865562439E-4</v>
      </c>
      <c r="D27" s="10">
        <v>1.019047619047619</v>
      </c>
      <c r="E27" s="10">
        <v>5.2639916539192193E-4</v>
      </c>
      <c r="F27" s="9">
        <v>810980</v>
      </c>
      <c r="G27" s="9">
        <v>72670</v>
      </c>
      <c r="H27" s="29">
        <f t="shared" si="0"/>
        <v>8.2238442822384433E-2</v>
      </c>
      <c r="I27" s="10">
        <f t="shared" si="1"/>
        <v>7.9432399384169572E-2</v>
      </c>
      <c r="J27" s="11">
        <f>J26-(I26*J26)</f>
        <v>76868.307621115353</v>
      </c>
      <c r="K27" s="11">
        <f t="shared" si="2"/>
        <v>6105.8341109456378</v>
      </c>
      <c r="L27" s="11">
        <f>(E27/(E27+H27))*K27</f>
        <v>38.834194602800146</v>
      </c>
      <c r="M27" s="11">
        <f>(H27/(H27+E27))*K27</f>
        <v>6066.9999163428383</v>
      </c>
    </row>
    <row r="28" spans="1:13" x14ac:dyDescent="0.25">
      <c r="A28" s="9">
        <v>1</v>
      </c>
      <c r="B28" s="12" t="s">
        <v>40</v>
      </c>
      <c r="C28" s="10">
        <v>5.3799897432327271E-4</v>
      </c>
      <c r="D28" s="10">
        <v>1.4828660436137071</v>
      </c>
      <c r="E28" s="10">
        <v>7.9778041052298377E-4</v>
      </c>
      <c r="F28" s="9">
        <v>783682</v>
      </c>
      <c r="G28" s="9">
        <v>81664</v>
      </c>
      <c r="H28" s="29">
        <f t="shared" si="0"/>
        <v>9.4371499954931326E-2</v>
      </c>
      <c r="I28" s="10">
        <f t="shared" si="1"/>
        <v>9.0780991485761131E-2</v>
      </c>
      <c r="J28" s="11">
        <f>J27-(I27*J27)</f>
        <v>70762.473510169715</v>
      </c>
      <c r="K28" s="11">
        <f t="shared" si="2"/>
        <v>6423.8875052381118</v>
      </c>
      <c r="L28" s="11">
        <f>(E28/(E28+H28))*K28</f>
        <v>53.849851458397779</v>
      </c>
      <c r="M28" s="11">
        <f>(H28/(H28+E28))*K28</f>
        <v>6370.0376537797138</v>
      </c>
    </row>
    <row r="29" spans="1:13" x14ac:dyDescent="0.25">
      <c r="A29" s="9">
        <v>1</v>
      </c>
      <c r="B29" s="12" t="s">
        <v>41</v>
      </c>
      <c r="C29" s="10">
        <v>5.6169350864365697E-4</v>
      </c>
      <c r="D29" s="10">
        <v>1.4828660436137071</v>
      </c>
      <c r="E29" s="10">
        <v>8.3291623088592123E-4</v>
      </c>
      <c r="F29" s="9">
        <v>668470</v>
      </c>
      <c r="G29" s="9">
        <v>75613</v>
      </c>
      <c r="H29" s="29">
        <f t="shared" si="0"/>
        <v>0.10161903981141888</v>
      </c>
      <c r="I29" s="10">
        <f t="shared" si="1"/>
        <v>9.737848577893915E-2</v>
      </c>
      <c r="J29" s="11">
        <f>J28-(I28*J28)</f>
        <v>64338.586004931603</v>
      </c>
      <c r="K29" s="11">
        <f t="shared" si="2"/>
        <v>6265.1940823182886</v>
      </c>
      <c r="L29" s="11">
        <f>(E29/(E29+H29))*K29</f>
        <v>50.934916641889536</v>
      </c>
      <c r="M29" s="11">
        <f>(H29/(H29+E29))*K29</f>
        <v>6214.2591656763989</v>
      </c>
    </row>
    <row r="30" spans="1:13" x14ac:dyDescent="0.25">
      <c r="A30" s="9">
        <v>1</v>
      </c>
      <c r="B30" s="12" t="s">
        <v>42</v>
      </c>
      <c r="C30" s="10">
        <v>5.8745977003127337E-4</v>
      </c>
      <c r="D30" s="10">
        <v>1.4828660436137071</v>
      </c>
      <c r="E30" s="10">
        <v>8.7112414496849254E-4</v>
      </c>
      <c r="F30" s="9">
        <v>588184</v>
      </c>
      <c r="G30" s="9">
        <v>70583</v>
      </c>
      <c r="H30" s="29">
        <f t="shared" si="0"/>
        <v>0.10714410406107167</v>
      </c>
      <c r="I30" s="10">
        <f t="shared" si="1"/>
        <v>0.10238607272347233</v>
      </c>
      <c r="J30" s="11">
        <f>J29-(I29*J29)</f>
        <v>58073.391922613315</v>
      </c>
      <c r="K30" s="11">
        <f t="shared" si="2"/>
        <v>5945.9065286873956</v>
      </c>
      <c r="L30" s="11">
        <f>(E30/(E30+H30))*K30</f>
        <v>47.952708399460136</v>
      </c>
      <c r="M30" s="11">
        <f>(H30/(H30+E30))*K30</f>
        <v>5897.9538202879348</v>
      </c>
    </row>
    <row r="31" spans="1:13" x14ac:dyDescent="0.25">
      <c r="A31" s="9">
        <v>1</v>
      </c>
      <c r="B31" s="12" t="s">
        <v>43</v>
      </c>
      <c r="C31" s="10">
        <v>6.1678938800469041E-4</v>
      </c>
      <c r="D31" s="10">
        <v>1.4828660436137071</v>
      </c>
      <c r="E31" s="10">
        <v>9.1461603953343494E-4</v>
      </c>
      <c r="F31" s="9">
        <v>513677</v>
      </c>
      <c r="G31" s="9">
        <v>60694</v>
      </c>
      <c r="H31" s="29">
        <f t="shared" si="0"/>
        <v>0.10567037681219978</v>
      </c>
      <c r="I31" s="10">
        <f t="shared" si="1"/>
        <v>0.10110135504483964</v>
      </c>
      <c r="J31" s="11">
        <f>J30-(I30*J30)</f>
        <v>52127.485393925919</v>
      </c>
      <c r="K31" s="11">
        <f t="shared" si="2"/>
        <v>5270.159408405998</v>
      </c>
      <c r="L31" s="11">
        <f>(E31/(E31+H31))*K31</f>
        <v>45.223743013534218</v>
      </c>
      <c r="M31" s="11">
        <f>(H31/(H31+E31))*K31</f>
        <v>5224.9356653924633</v>
      </c>
    </row>
    <row r="32" spans="1:13" x14ac:dyDescent="0.25">
      <c r="A32" s="9">
        <v>1</v>
      </c>
      <c r="B32" s="12" t="s">
        <v>44</v>
      </c>
      <c r="C32" s="10">
        <v>6.5048749092966318E-4</v>
      </c>
      <c r="D32" s="10">
        <v>1.4828660436137071</v>
      </c>
      <c r="E32" s="10">
        <v>9.6458581209507685E-4</v>
      </c>
      <c r="F32" s="9">
        <v>434493</v>
      </c>
      <c r="G32" s="9">
        <v>51050</v>
      </c>
      <c r="H32" s="29">
        <f t="shared" si="0"/>
        <v>0.10514001849475742</v>
      </c>
      <c r="I32" s="10">
        <f t="shared" si="1"/>
        <v>0.10066943069534584</v>
      </c>
      <c r="J32" s="11">
        <f>J31-(I31*J31)</f>
        <v>46857.325985519921</v>
      </c>
      <c r="K32" s="11">
        <f t="shared" si="2"/>
        <v>4717.1003308685249</v>
      </c>
      <c r="L32" s="11">
        <f>(E32/(E32+H32))*K32</f>
        <v>42.882663604551212</v>
      </c>
      <c r="M32" s="11">
        <f>(H32/(H32+E32))*K32</f>
        <v>4674.2176672639735</v>
      </c>
    </row>
    <row r="33" spans="1:13" x14ac:dyDescent="0.25">
      <c r="A33" s="9">
        <v>1</v>
      </c>
      <c r="B33" s="12" t="s">
        <v>45</v>
      </c>
      <c r="C33" s="10">
        <v>6.9054955383762717E-4</v>
      </c>
      <c r="D33" s="10">
        <v>1.4828660436137071</v>
      </c>
      <c r="E33" s="10">
        <v>1.0239924848184129E-3</v>
      </c>
      <c r="F33" s="9">
        <v>393968</v>
      </c>
      <c r="G33" s="9">
        <v>43831</v>
      </c>
      <c r="H33" s="29">
        <f t="shared" si="0"/>
        <v>0.10011672023005991</v>
      </c>
      <c r="I33" s="10">
        <f t="shared" si="1"/>
        <v>9.6194153036713415E-2</v>
      </c>
      <c r="J33" s="11">
        <f>J32-(I32*J32)</f>
        <v>42140.225654651396</v>
      </c>
      <c r="K33" s="11">
        <f t="shared" si="2"/>
        <v>4053.6433156251733</v>
      </c>
      <c r="L33" s="11">
        <f>(E33/(E33+H33))*K33</f>
        <v>41.040844778662041</v>
      </c>
      <c r="M33" s="11">
        <f>(H33/(H33+E33))*K33</f>
        <v>4012.6024708465111</v>
      </c>
    </row>
    <row r="34" spans="1:13" x14ac:dyDescent="0.25">
      <c r="A34" s="9">
        <v>1</v>
      </c>
      <c r="B34" s="12" t="s">
        <v>46</v>
      </c>
      <c r="C34" s="10">
        <v>7.3537713615223765E-4</v>
      </c>
      <c r="D34" s="10">
        <v>1.4828660436137071</v>
      </c>
      <c r="E34" s="10">
        <v>1.0904657844500471E-3</v>
      </c>
      <c r="F34" s="9">
        <v>323608</v>
      </c>
      <c r="G34" s="9">
        <v>35071</v>
      </c>
      <c r="H34" s="29">
        <f t="shared" si="0"/>
        <v>9.7778236250240472E-2</v>
      </c>
      <c r="I34" s="10">
        <f t="shared" si="1"/>
        <v>9.4138361994332675E-2</v>
      </c>
      <c r="J34" s="11">
        <f>J33-(I33*J33)</f>
        <v>38086.582339026223</v>
      </c>
      <c r="K34" s="11">
        <f t="shared" si="2"/>
        <v>3585.4084753582065</v>
      </c>
      <c r="L34" s="11">
        <f>(E34/(E34+H34))*K34</f>
        <v>39.545024716552838</v>
      </c>
      <c r="M34" s="11">
        <f>(H34/(H34+E34))*K34</f>
        <v>3545.8634506416538</v>
      </c>
    </row>
    <row r="35" spans="1:13" x14ac:dyDescent="0.25">
      <c r="A35" s="9">
        <v>1</v>
      </c>
      <c r="B35" s="12" t="s">
        <v>47</v>
      </c>
      <c r="C35" s="10">
        <v>7.8132672933861613E-4</v>
      </c>
      <c r="D35" s="10">
        <v>1.4828660436137071</v>
      </c>
      <c r="E35" s="10">
        <v>1.1586028759039914E-3</v>
      </c>
      <c r="F35" s="9">
        <v>284421</v>
      </c>
      <c r="G35" s="9">
        <v>28618</v>
      </c>
      <c r="H35" s="29">
        <f t="shared" si="0"/>
        <v>9.141991892384016E-2</v>
      </c>
      <c r="I35" s="10">
        <f t="shared" si="1"/>
        <v>8.8422370561926589E-2</v>
      </c>
      <c r="J35" s="11">
        <f>J34-(I34*J34)</f>
        <v>34501.173863668017</v>
      </c>
      <c r="K35" s="11">
        <f t="shared" si="2"/>
        <v>3050.6755801947111</v>
      </c>
      <c r="L35" s="11">
        <f>(E35/(E35+H35))*K35</f>
        <v>38.178634006591338</v>
      </c>
      <c r="M35" s="11">
        <f>(H35/(H35+E35))*K35</f>
        <v>3012.4969461881192</v>
      </c>
    </row>
    <row r="36" spans="1:13" x14ac:dyDescent="0.25">
      <c r="A36" s="9">
        <v>1</v>
      </c>
      <c r="B36" s="12" t="s">
        <v>48</v>
      </c>
      <c r="C36" s="10">
        <v>8.2590762758627534E-4</v>
      </c>
      <c r="D36" s="10">
        <v>1.4828660436137071</v>
      </c>
      <c r="E36" s="10">
        <v>1.2247103761092431E-3</v>
      </c>
      <c r="F36" s="9">
        <v>245280</v>
      </c>
      <c r="G36" s="9">
        <v>22438</v>
      </c>
      <c r="H36" s="29">
        <f t="shared" si="0"/>
        <v>8.3812070910435604E-2</v>
      </c>
      <c r="I36" s="10">
        <f t="shared" si="1"/>
        <v>8.1521499040767109E-2</v>
      </c>
      <c r="J36" s="11">
        <f>J35-(I35*J35)</f>
        <v>31450.498283473305</v>
      </c>
      <c r="K36" s="11">
        <f t="shared" si="2"/>
        <v>2563.8917656478152</v>
      </c>
      <c r="L36" s="11">
        <f>(E36/(E36+H36))*K36</f>
        <v>36.925490371385507</v>
      </c>
      <c r="M36" s="11">
        <f>(H36/(H36+E36))*K36</f>
        <v>2526.9662752764298</v>
      </c>
    </row>
    <row r="37" spans="1:13" x14ac:dyDescent="0.25">
      <c r="A37" s="9">
        <v>1</v>
      </c>
      <c r="B37" s="12" t="s">
        <v>49</v>
      </c>
      <c r="C37" s="10">
        <v>8.711846312507987E-4</v>
      </c>
      <c r="D37" s="10">
        <v>1.4828660436137071</v>
      </c>
      <c r="E37" s="10">
        <v>1.2918501073999381E-3</v>
      </c>
      <c r="F37" s="9">
        <v>220901</v>
      </c>
      <c r="G37" s="9">
        <v>16993</v>
      </c>
      <c r="H37" s="29">
        <f t="shared" si="0"/>
        <v>7.1430973458767352E-2</v>
      </c>
      <c r="I37" s="10">
        <f t="shared" si="1"/>
        <v>7.014147081883626E-2</v>
      </c>
      <c r="J37" s="11">
        <f>J36-(I36*J36)</f>
        <v>28886.60651782549</v>
      </c>
      <c r="K37" s="11">
        <f t="shared" si="2"/>
        <v>2026.1490681252617</v>
      </c>
      <c r="L37" s="11">
        <f>(E37/(E37+H37))*K37</f>
        <v>35.992564134757139</v>
      </c>
      <c r="M37" s="11">
        <f>(H37/(H37+E37))*K37</f>
        <v>1990.1565039905047</v>
      </c>
    </row>
    <row r="38" spans="1:13" x14ac:dyDescent="0.25">
      <c r="A38" s="9">
        <v>1</v>
      </c>
      <c r="B38" s="12" t="s">
        <v>50</v>
      </c>
      <c r="C38" s="10">
        <v>9.2585786478593946E-4</v>
      </c>
      <c r="D38" s="10">
        <v>2.0533235938641345</v>
      </c>
      <c r="E38" s="10">
        <v>1.9010857983296392E-3</v>
      </c>
      <c r="F38" s="9">
        <v>208126</v>
      </c>
      <c r="G38" s="9">
        <v>14791</v>
      </c>
      <c r="H38" s="29">
        <f t="shared" si="0"/>
        <v>6.6352050314691116E-2</v>
      </c>
      <c r="I38" s="10">
        <f t="shared" si="1"/>
        <v>6.5975991557421509E-2</v>
      </c>
      <c r="J38" s="11">
        <f>J37-(I37*J37)</f>
        <v>26860.457449700229</v>
      </c>
      <c r="K38" s="11">
        <f t="shared" si="2"/>
        <v>1772.145313929901</v>
      </c>
      <c r="L38" s="11">
        <f>(E38/(E38+H38))*K38</f>
        <v>49.360373467818512</v>
      </c>
      <c r="M38" s="11">
        <f>(H38/(H38+E38))*K38</f>
        <v>1722.7849404620827</v>
      </c>
    </row>
    <row r="39" spans="1:13" x14ac:dyDescent="0.25">
      <c r="A39" s="9">
        <v>1</v>
      </c>
      <c r="B39" s="12" t="s">
        <v>51</v>
      </c>
      <c r="C39" s="10">
        <v>9.9075946491211653E-4</v>
      </c>
      <c r="D39" s="10">
        <v>2.0533235938641345</v>
      </c>
      <c r="E39" s="10">
        <v>2.0343497851482541E-3</v>
      </c>
      <c r="F39" s="9">
        <v>182786</v>
      </c>
      <c r="G39" s="9">
        <v>11522</v>
      </c>
      <c r="H39" s="29">
        <f t="shared" si="0"/>
        <v>5.9297609980031703E-2</v>
      </c>
      <c r="I39" s="10">
        <f t="shared" si="1"/>
        <v>5.9489023853394052E-2</v>
      </c>
      <c r="J39" s="11">
        <f>J38-(I38*J38)</f>
        <v>25088.312135770328</v>
      </c>
      <c r="K39" s="11">
        <f t="shared" si="2"/>
        <v>1492.4791990862359</v>
      </c>
      <c r="L39" s="11">
        <f>(E39/(E39+H39))*K39</f>
        <v>49.504772872480103</v>
      </c>
      <c r="M39" s="11">
        <f>(H39/(H39+E39))*K39</f>
        <v>1442.9744262137558</v>
      </c>
    </row>
    <row r="40" spans="1:13" x14ac:dyDescent="0.25">
      <c r="A40" s="9">
        <v>1</v>
      </c>
      <c r="B40" s="12" t="s">
        <v>52</v>
      </c>
      <c r="C40" s="10">
        <v>1.0589217999950051E-3</v>
      </c>
      <c r="D40" s="10">
        <v>2.0533235938641345</v>
      </c>
      <c r="E40" s="10">
        <v>2.1743091159868223E-3</v>
      </c>
      <c r="F40" s="9">
        <v>174272</v>
      </c>
      <c r="G40" s="9">
        <v>10502</v>
      </c>
      <c r="H40" s="29">
        <f t="shared" si="0"/>
        <v>5.6837000876746729E-2</v>
      </c>
      <c r="I40" s="10">
        <f t="shared" si="1"/>
        <v>5.7303892789315913E-2</v>
      </c>
      <c r="J40" s="11">
        <f>J39-(I39*J39)</f>
        <v>23595.832936684092</v>
      </c>
      <c r="K40" s="11">
        <f t="shared" si="2"/>
        <v>1352.1330808783532</v>
      </c>
      <c r="L40" s="11">
        <f>(E40/(E40+H40))*K40</f>
        <v>49.820200299623352</v>
      </c>
      <c r="M40" s="11">
        <f>(H40/(H40+E40))*K40</f>
        <v>1302.3128805787298</v>
      </c>
    </row>
    <row r="41" spans="1:13" x14ac:dyDescent="0.25">
      <c r="A41" s="9">
        <v>1</v>
      </c>
      <c r="B41" s="12" t="s">
        <v>53</v>
      </c>
      <c r="C41" s="10">
        <v>1.1299665784463286E-3</v>
      </c>
      <c r="D41" s="10">
        <v>2.0533235938641345</v>
      </c>
      <c r="E41" s="10">
        <v>2.3201870358017752E-3</v>
      </c>
      <c r="F41" s="9">
        <v>173576</v>
      </c>
      <c r="G41" s="9">
        <v>8551</v>
      </c>
      <c r="H41" s="29">
        <f t="shared" si="0"/>
        <v>4.6950754144086268E-2</v>
      </c>
      <c r="I41" s="10">
        <f t="shared" si="1"/>
        <v>4.8076820434008183E-2</v>
      </c>
      <c r="J41" s="11">
        <f>J40-(I40*J40)</f>
        <v>22243.699855805738</v>
      </c>
      <c r="K41" s="11">
        <f t="shared" si="2"/>
        <v>1069.4063637555446</v>
      </c>
      <c r="L41" s="11">
        <f>(E41/(E41+H41))*K41</f>
        <v>50.358745373476744</v>
      </c>
      <c r="M41" s="11">
        <f>(H41/(H41+E41))*K41</f>
        <v>1019.047618382068</v>
      </c>
    </row>
    <row r="42" spans="1:13" x14ac:dyDescent="0.25">
      <c r="A42" s="9">
        <v>1</v>
      </c>
      <c r="B42" s="12" t="s">
        <v>54</v>
      </c>
      <c r="C42" s="10">
        <v>1.2085203779861331E-3</v>
      </c>
      <c r="D42" s="10">
        <v>2.0533235938641345</v>
      </c>
      <c r="E42" s="10">
        <v>2.4814834057845293E-3</v>
      </c>
      <c r="F42" s="9">
        <v>175985</v>
      </c>
      <c r="G42" s="9">
        <v>7088</v>
      </c>
      <c r="H42" s="29">
        <f t="shared" si="0"/>
        <v>3.8716796032183885E-2</v>
      </c>
      <c r="I42" s="10">
        <f t="shared" si="1"/>
        <v>4.0361165566165647E-2</v>
      </c>
      <c r="J42" s="11">
        <f>J41-(I41*J41)</f>
        <v>21174.293492050194</v>
      </c>
      <c r="K42" s="11">
        <f t="shared" si="2"/>
        <v>854.61916537922298</v>
      </c>
      <c r="L42" s="11">
        <f>(E42/(E42+H42))*K42</f>
        <v>51.476015651262934</v>
      </c>
      <c r="M42" s="11">
        <f>(H42/(H42+E42))*K42</f>
        <v>803.14314972796001</v>
      </c>
    </row>
    <row r="43" spans="1:13" x14ac:dyDescent="0.25">
      <c r="A43" s="9">
        <v>1</v>
      </c>
      <c r="B43" s="12" t="s">
        <v>55</v>
      </c>
      <c r="C43" s="10">
        <v>1.2925390619784594E-3</v>
      </c>
      <c r="D43" s="10">
        <v>2.0533235938641345</v>
      </c>
      <c r="E43" s="10">
        <v>2.6540009519513876E-3</v>
      </c>
      <c r="F43" s="9">
        <v>177543</v>
      </c>
      <c r="G43" s="9">
        <v>7044</v>
      </c>
      <c r="H43" s="29">
        <f t="shared" si="0"/>
        <v>3.8160867233337128E-2</v>
      </c>
      <c r="I43" s="10">
        <f t="shared" si="1"/>
        <v>3.9993158694055397E-2</v>
      </c>
      <c r="J43" s="11">
        <f>J42-(I42*J42)</f>
        <v>20319.674326670971</v>
      </c>
      <c r="K43" s="11">
        <f t="shared" si="2"/>
        <v>812.64795995807435</v>
      </c>
      <c r="L43" s="11">
        <f>(E43/(E43+H43))*K43</f>
        <v>52.842715295292244</v>
      </c>
      <c r="M43" s="11">
        <f>(H43/(H43+E43))*K43</f>
        <v>759.805244662782</v>
      </c>
    </row>
    <row r="44" spans="1:13" x14ac:dyDescent="0.25">
      <c r="A44" s="9">
        <v>1</v>
      </c>
      <c r="B44" s="12" t="s">
        <v>56</v>
      </c>
      <c r="C44" s="10">
        <v>1.3934829039499164E-3</v>
      </c>
      <c r="D44" s="10">
        <v>2.0533235938641345</v>
      </c>
      <c r="E44" s="10">
        <v>2.861271324326673E-3</v>
      </c>
      <c r="F44" s="9">
        <v>154411</v>
      </c>
      <c r="G44" s="9">
        <v>5536</v>
      </c>
      <c r="H44" s="29">
        <f t="shared" si="0"/>
        <v>3.461146504779708E-2</v>
      </c>
      <c r="I44" s="10">
        <f t="shared" si="1"/>
        <v>3.6779321747023919E-2</v>
      </c>
      <c r="J44" s="11">
        <f>J43-(I43*J43)</f>
        <v>19507.026366712897</v>
      </c>
      <c r="K44" s="11">
        <f t="shared" si="2"/>
        <v>717.45519906901245</v>
      </c>
      <c r="L44" s="11">
        <f>(E44/(E44+H44))*K44</f>
        <v>54.782067879952535</v>
      </c>
      <c r="M44" s="11">
        <f>(H44/(H44+E44))*K44</f>
        <v>662.67313118905986</v>
      </c>
    </row>
    <row r="45" spans="1:13" x14ac:dyDescent="0.25">
      <c r="A45" s="9">
        <v>1</v>
      </c>
      <c r="B45" s="12" t="s">
        <v>57</v>
      </c>
      <c r="C45" s="10">
        <v>1.5249212738126516E-3</v>
      </c>
      <c r="D45" s="10">
        <v>2.0533235938641345</v>
      </c>
      <c r="E45" s="10">
        <v>3.1311568303048678E-3</v>
      </c>
      <c r="F45" s="9">
        <v>150715</v>
      </c>
      <c r="G45" s="9">
        <v>4596</v>
      </c>
      <c r="H45" s="29">
        <f t="shared" si="0"/>
        <v>2.9592237510543361E-2</v>
      </c>
      <c r="I45" s="10">
        <f t="shared" si="1"/>
        <v>3.2193776753003389E-2</v>
      </c>
      <c r="J45" s="11">
        <f>J44-(I44*J44)</f>
        <v>18789.571167643884</v>
      </c>
      <c r="K45" s="11">
        <f t="shared" si="2"/>
        <v>604.9072594557947</v>
      </c>
      <c r="L45" s="11">
        <f>(E45/(E45+H45))*K45</f>
        <v>57.880899439019323</v>
      </c>
      <c r="M45" s="11">
        <f>(H45/(H45+E45))*K45</f>
        <v>547.02636001677536</v>
      </c>
    </row>
    <row r="46" spans="1:13" x14ac:dyDescent="0.25">
      <c r="A46" s="9">
        <v>1</v>
      </c>
      <c r="B46" s="12" t="s">
        <v>58</v>
      </c>
      <c r="C46" s="10">
        <v>1.6890285769477487E-3</v>
      </c>
      <c r="D46" s="10">
        <v>2.0533235938641345</v>
      </c>
      <c r="E46" s="10">
        <v>3.4681222277575764E-3</v>
      </c>
      <c r="F46" s="9">
        <v>150117</v>
      </c>
      <c r="G46" s="9">
        <v>4262</v>
      </c>
      <c r="H46" s="29">
        <f t="shared" si="0"/>
        <v>2.7607381833021329E-2</v>
      </c>
      <c r="I46" s="10">
        <f t="shared" si="1"/>
        <v>3.0597623503213045E-2</v>
      </c>
      <c r="J46" s="11">
        <f>J45-(I45*J45)</f>
        <v>18184.663908188089</v>
      </c>
      <c r="K46" s="11">
        <f t="shared" si="2"/>
        <v>556.40749979520479</v>
      </c>
      <c r="L46" s="11">
        <f>(E46/(E46+H46))*K46</f>
        <v>62.096795403755756</v>
      </c>
      <c r="M46" s="11">
        <f>(H46/(H46+E46))*K46</f>
        <v>494.31070439144901</v>
      </c>
    </row>
    <row r="47" spans="1:13" x14ac:dyDescent="0.25">
      <c r="A47" s="9">
        <v>1</v>
      </c>
      <c r="B47" s="12" t="s">
        <v>59</v>
      </c>
      <c r="C47" s="10">
        <v>1.8730361480265856E-3</v>
      </c>
      <c r="D47" s="10">
        <v>2.0533235938641345</v>
      </c>
      <c r="E47" s="10">
        <v>3.8459493149033837E-3</v>
      </c>
      <c r="F47" s="9">
        <v>150284</v>
      </c>
      <c r="G47" s="9">
        <v>3368</v>
      </c>
      <c r="H47" s="29">
        <f t="shared" si="0"/>
        <v>2.1919662614219144E-2</v>
      </c>
      <c r="I47" s="10">
        <f t="shared" si="1"/>
        <v>2.5436511103220427E-2</v>
      </c>
      <c r="J47" s="11">
        <f>J46-(I46*J46)</f>
        <v>17628.256408392885</v>
      </c>
      <c r="K47" s="11">
        <f t="shared" si="2"/>
        <v>448.40133986250294</v>
      </c>
      <c r="L47" s="11">
        <f>(E47/(E47+H47))*K47</f>
        <v>66.931413489805024</v>
      </c>
      <c r="M47" s="11">
        <f>(H47/(H47+E47))*K47</f>
        <v>381.46992637269796</v>
      </c>
    </row>
    <row r="48" spans="1:13" x14ac:dyDescent="0.25">
      <c r="A48" s="9">
        <v>1</v>
      </c>
      <c r="B48" s="12" t="s">
        <v>60</v>
      </c>
      <c r="C48" s="10">
        <v>2.056709723547101E-3</v>
      </c>
      <c r="D48" s="10">
        <v>1.9089467005076144</v>
      </c>
      <c r="E48" s="10">
        <v>3.9261492406671662E-3</v>
      </c>
      <c r="F48" s="9">
        <v>154504</v>
      </c>
      <c r="G48" s="9">
        <v>3539</v>
      </c>
      <c r="H48" s="29">
        <f t="shared" si="0"/>
        <v>2.2392639977727582E-2</v>
      </c>
      <c r="I48" s="10">
        <f t="shared" si="1"/>
        <v>2.5975468409017655E-2</v>
      </c>
      <c r="J48" s="11">
        <f>J47-(I47*J47)</f>
        <v>17179.855068530382</v>
      </c>
      <c r="K48" s="11">
        <f t="shared" si="2"/>
        <v>446.25478260411182</v>
      </c>
      <c r="L48" s="11">
        <f>(E48/(E48+H48))*K48</f>
        <v>66.570800857384114</v>
      </c>
      <c r="M48" s="11">
        <f>(H48/(H48+E48))*K48</f>
        <v>379.68398174672768</v>
      </c>
    </row>
    <row r="49" spans="1:13" x14ac:dyDescent="0.25">
      <c r="A49" s="9">
        <v>1</v>
      </c>
      <c r="B49" s="12" t="s">
        <v>61</v>
      </c>
      <c r="C49" s="10">
        <v>2.2383404430001974E-3</v>
      </c>
      <c r="D49" s="10">
        <v>1.9089467005076144</v>
      </c>
      <c r="E49" s="10">
        <v>4.2728726032779784E-3</v>
      </c>
      <c r="F49" s="9">
        <v>146319</v>
      </c>
      <c r="G49" s="9">
        <v>3025</v>
      </c>
      <c r="H49" s="29">
        <f t="shared" si="0"/>
        <v>2.0255249625026783E-2</v>
      </c>
      <c r="I49" s="10">
        <f t="shared" si="1"/>
        <v>2.4229752301123786E-2</v>
      </c>
      <c r="J49" s="11">
        <f>J48-(I48*J48)</f>
        <v>16733.60028592627</v>
      </c>
      <c r="K49" s="11">
        <f t="shared" si="2"/>
        <v>405.45099003400719</v>
      </c>
      <c r="L49" s="11">
        <f>(E49/(E49+H49))*K49</f>
        <v>70.630780911922173</v>
      </c>
      <c r="M49" s="11">
        <f>(H49/(H49+E49))*K49</f>
        <v>334.82020912208498</v>
      </c>
    </row>
    <row r="50" spans="1:13" x14ac:dyDescent="0.25">
      <c r="A50" s="9">
        <v>1</v>
      </c>
      <c r="B50" s="12" t="s">
        <v>62</v>
      </c>
      <c r="C50" s="10">
        <v>2.4328585714101791E-3</v>
      </c>
      <c r="D50" s="10">
        <v>1.9089467005076144</v>
      </c>
      <c r="E50" s="10">
        <v>4.6441973426951302E-3</v>
      </c>
      <c r="F50" s="9">
        <v>144618</v>
      </c>
      <c r="G50" s="9">
        <v>2856</v>
      </c>
      <c r="H50" s="29">
        <f t="shared" si="0"/>
        <v>1.9366125554335003E-2</v>
      </c>
      <c r="I50" s="10">
        <f t="shared" si="1"/>
        <v>2.3724368286927144E-2</v>
      </c>
      <c r="J50" s="11">
        <f>J49-(I49*J49)</f>
        <v>16328.149295892263</v>
      </c>
      <c r="K50" s="11">
        <f t="shared" si="2"/>
        <v>387.37502733967813</v>
      </c>
      <c r="L50" s="11">
        <f>(E50/(E50+H50))*K50</f>
        <v>74.928024929640287</v>
      </c>
      <c r="M50" s="11">
        <f>(H50/(H50+E50))*K50</f>
        <v>312.44700241003784</v>
      </c>
    </row>
    <row r="51" spans="1:13" x14ac:dyDescent="0.25">
      <c r="A51" s="9">
        <v>1</v>
      </c>
      <c r="B51" s="12" t="s">
        <v>63</v>
      </c>
      <c r="C51" s="10">
        <v>2.6466150302439928E-3</v>
      </c>
      <c r="D51" s="10">
        <v>1.9089467005076144</v>
      </c>
      <c r="E51" s="10">
        <v>5.0522470294981298E-3</v>
      </c>
      <c r="F51" s="9">
        <v>147883</v>
      </c>
      <c r="G51" s="9">
        <v>2425</v>
      </c>
      <c r="H51" s="29">
        <f t="shared" si="0"/>
        <v>1.6133539132980282E-2</v>
      </c>
      <c r="I51" s="10">
        <f t="shared" si="1"/>
        <v>2.0962943865635575E-2</v>
      </c>
      <c r="J51" s="11">
        <f>J50-(I50*J50)</f>
        <v>15940.774268552585</v>
      </c>
      <c r="K51" s="11">
        <f t="shared" si="2"/>
        <v>334.16555616643564</v>
      </c>
      <c r="L51" s="11">
        <f>(E51/(E51+H51))*K51</f>
        <v>79.689605358735534</v>
      </c>
      <c r="M51" s="11">
        <f>(H51/(H51+E51))*K51</f>
        <v>254.47595080770012</v>
      </c>
    </row>
    <row r="52" spans="1:13" x14ac:dyDescent="0.25">
      <c r="A52" s="9">
        <v>1</v>
      </c>
      <c r="B52" s="12" t="s">
        <v>64</v>
      </c>
      <c r="C52" s="10">
        <v>2.8783739544451237E-3</v>
      </c>
      <c r="D52" s="10">
        <v>1.9089467005076144</v>
      </c>
      <c r="E52" s="10">
        <v>5.4946624631650731E-3</v>
      </c>
      <c r="F52" s="9">
        <v>140306</v>
      </c>
      <c r="G52" s="9">
        <v>2602</v>
      </c>
      <c r="H52" s="29">
        <f t="shared" si="0"/>
        <v>1.8207518123548018E-2</v>
      </c>
      <c r="I52" s="10">
        <f t="shared" si="1"/>
        <v>2.3423490103996358E-2</v>
      </c>
      <c r="J52" s="11">
        <f>J51-(I51*J51)</f>
        <v>15606.608712386149</v>
      </c>
      <c r="K52" s="11">
        <f t="shared" si="2"/>
        <v>365.56124473151976</v>
      </c>
      <c r="L52" s="11">
        <f>(E52/(E52+H52))*K52</f>
        <v>84.744761861285397</v>
      </c>
      <c r="M52" s="11">
        <f>(H52/(H52+E52))*K52</f>
        <v>280.81648287023438</v>
      </c>
    </row>
    <row r="53" spans="1:13" x14ac:dyDescent="0.25">
      <c r="A53" s="9">
        <v>1</v>
      </c>
      <c r="B53" s="12" t="s">
        <v>65</v>
      </c>
      <c r="C53" s="10">
        <v>3.1311011407524347E-3</v>
      </c>
      <c r="D53" s="10">
        <v>1.9089467005076144</v>
      </c>
      <c r="E53" s="10">
        <v>5.9771051915949881E-3</v>
      </c>
      <c r="F53" s="9">
        <v>150234</v>
      </c>
      <c r="G53" s="9">
        <v>2349</v>
      </c>
      <c r="H53" s="29">
        <f t="shared" si="0"/>
        <v>1.5394899825013271E-2</v>
      </c>
      <c r="I53" s="10">
        <f t="shared" si="1"/>
        <v>2.1145242050173207E-2</v>
      </c>
      <c r="J53" s="11">
        <f>J52-(I52*J52)</f>
        <v>15241.047467654629</v>
      </c>
      <c r="K53" s="11">
        <f t="shared" si="2"/>
        <v>322.27563780173659</v>
      </c>
      <c r="L53" s="11">
        <f>(E53/(E53+H53))*K53</f>
        <v>90.130775579194861</v>
      </c>
      <c r="M53" s="11">
        <f>(H53/(H53+E53))*K53</f>
        <v>232.14486222254172</v>
      </c>
    </row>
    <row r="54" spans="1:13" x14ac:dyDescent="0.25">
      <c r="A54" s="9">
        <v>1</v>
      </c>
      <c r="B54" s="12" t="s">
        <v>66</v>
      </c>
      <c r="C54" s="10">
        <v>3.3892733044922352E-3</v>
      </c>
      <c r="D54" s="10">
        <v>1.9089467005076144</v>
      </c>
      <c r="E54" s="10">
        <v>6.4699420917289918E-3</v>
      </c>
      <c r="F54" s="9">
        <v>134291</v>
      </c>
      <c r="G54" s="9">
        <v>1616</v>
      </c>
      <c r="H54" s="29">
        <f t="shared" si="0"/>
        <v>1.1890483933866542E-2</v>
      </c>
      <c r="I54" s="10">
        <f t="shared" si="1"/>
        <v>1.8192900251993382E-2</v>
      </c>
      <c r="J54" s="11">
        <f>J53-(I53*J53)</f>
        <v>14918.771829852893</v>
      </c>
      <c r="K54" s="11">
        <f t="shared" si="2"/>
        <v>271.41572778276168</v>
      </c>
      <c r="L54" s="11">
        <f>(E54/(E54+H54))*K54</f>
        <v>95.642881003464581</v>
      </c>
      <c r="M54" s="11">
        <f>(H54/(H54+E54))*K54</f>
        <v>175.77284677929711</v>
      </c>
    </row>
    <row r="55" spans="1:13" x14ac:dyDescent="0.25">
      <c r="A55" s="9">
        <v>1</v>
      </c>
      <c r="B55" s="12" t="s">
        <v>67</v>
      </c>
      <c r="C55" s="10">
        <v>3.6380935925990343E-3</v>
      </c>
      <c r="D55" s="10">
        <v>1.9089467005076144</v>
      </c>
      <c r="E55" s="10">
        <v>6.9449267597298196E-3</v>
      </c>
      <c r="F55" s="9">
        <v>133936</v>
      </c>
      <c r="G55" s="9">
        <v>1767</v>
      </c>
      <c r="H55" s="29">
        <f t="shared" si="0"/>
        <v>1.3021082805833327E-2</v>
      </c>
      <c r="I55" s="10">
        <f t="shared" si="1"/>
        <v>1.9768008748262123E-2</v>
      </c>
      <c r="J55" s="11">
        <f>J54-(I54*J54)</f>
        <v>14647.356102070131</v>
      </c>
      <c r="K55" s="11">
        <f t="shared" si="2"/>
        <v>289.54906356463289</v>
      </c>
      <c r="L55" s="11">
        <f>(E55/(E55+H55))*K55</f>
        <v>100.7160210557583</v>
      </c>
      <c r="M55" s="11">
        <f>(H55/(H55+E55))*K55</f>
        <v>188.8330425088746</v>
      </c>
    </row>
    <row r="56" spans="1:13" x14ac:dyDescent="0.25">
      <c r="A56" s="9">
        <v>1</v>
      </c>
      <c r="B56" s="12" t="s">
        <v>68</v>
      </c>
      <c r="C56" s="10">
        <v>3.8720695301890373E-3</v>
      </c>
      <c r="D56" s="10">
        <v>1.9089467005076144</v>
      </c>
      <c r="E56" s="10">
        <v>7.3915743537904316E-3</v>
      </c>
      <c r="F56" s="9">
        <v>129103</v>
      </c>
      <c r="G56" s="9">
        <v>1641</v>
      </c>
      <c r="H56" s="29">
        <f t="shared" si="0"/>
        <v>1.255124518142324E-2</v>
      </c>
      <c r="I56" s="10">
        <f t="shared" si="1"/>
        <v>1.9745276875060003E-2</v>
      </c>
      <c r="J56" s="11">
        <f>J55-(I55*J55)</f>
        <v>14357.807038505498</v>
      </c>
      <c r="K56" s="11">
        <f t="shared" si="2"/>
        <v>283.49887529397711</v>
      </c>
      <c r="L56" s="11">
        <f>(E56/(E56+H56))*K56</f>
        <v>105.07556427772396</v>
      </c>
      <c r="M56" s="11">
        <f>(H56/(H56+E56))*K56</f>
        <v>178.42331101625314</v>
      </c>
    </row>
    <row r="57" spans="1:13" x14ac:dyDescent="0.25">
      <c r="A57" s="9">
        <v>1</v>
      </c>
      <c r="B57" s="12" t="s">
        <v>69</v>
      </c>
      <c r="C57" s="10">
        <v>4.1062929667532444E-3</v>
      </c>
      <c r="D57" s="10">
        <v>1.9089467005076144</v>
      </c>
      <c r="E57" s="10">
        <v>7.8386944102012291E-3</v>
      </c>
      <c r="F57" s="9">
        <v>123508</v>
      </c>
      <c r="G57" s="9">
        <v>1157</v>
      </c>
      <c r="H57" s="29">
        <f t="shared" si="0"/>
        <v>9.2808727389403593E-3</v>
      </c>
      <c r="I57" s="10">
        <f t="shared" si="1"/>
        <v>1.6973860025278675E-2</v>
      </c>
      <c r="J57" s="11">
        <f>J56-(I56*J56)</f>
        <v>14074.308163211521</v>
      </c>
      <c r="K57" s="11">
        <f t="shared" si="2"/>
        <v>238.89533671498975</v>
      </c>
      <c r="L57" s="11">
        <f>(E57/(E57+H57))*K57</f>
        <v>109.3852154214558</v>
      </c>
      <c r="M57" s="11">
        <f>(H57/(H57+E57))*K57</f>
        <v>129.51012129353393</v>
      </c>
    </row>
    <row r="58" spans="1:13" x14ac:dyDescent="0.25">
      <c r="A58" s="9">
        <v>1</v>
      </c>
      <c r="B58" s="12" t="s">
        <v>70</v>
      </c>
      <c r="C58" s="10">
        <v>4.3544992804527283E-3</v>
      </c>
      <c r="D58" s="10">
        <v>1.6687061632592151</v>
      </c>
      <c r="E58" s="10">
        <v>7.2663797871992848E-3</v>
      </c>
      <c r="F58" s="9">
        <v>116126</v>
      </c>
      <c r="G58" s="9">
        <v>1605</v>
      </c>
      <c r="H58" s="29">
        <f t="shared" si="0"/>
        <v>1.363277301645276E-2</v>
      </c>
      <c r="I58" s="10">
        <f t="shared" si="1"/>
        <v>2.0682278963780165E-2</v>
      </c>
      <c r="J58" s="11">
        <f>J57-(I57*J57)</f>
        <v>13835.412826496531</v>
      </c>
      <c r="K58" s="11">
        <f t="shared" si="2"/>
        <v>286.14786765666395</v>
      </c>
      <c r="L58" s="11">
        <f>(E58/(E58+H58))*K58</f>
        <v>99.490113366089005</v>
      </c>
      <c r="M58" s="11">
        <f>(H58/(H58+E58))*K58</f>
        <v>186.65775429057493</v>
      </c>
    </row>
    <row r="59" spans="1:13" x14ac:dyDescent="0.25">
      <c r="A59" s="9">
        <v>1</v>
      </c>
      <c r="B59" s="12" t="s">
        <v>71</v>
      </c>
      <c r="C59" s="10">
        <v>4.643911961466074E-3</v>
      </c>
      <c r="D59" s="10">
        <v>1.6687061632592151</v>
      </c>
      <c r="E59" s="10">
        <v>7.7493245117316277E-3</v>
      </c>
      <c r="F59" s="9">
        <v>106672</v>
      </c>
      <c r="G59" s="9">
        <v>1288</v>
      </c>
      <c r="H59" s="29">
        <f t="shared" si="0"/>
        <v>1.1930344572063727E-2</v>
      </c>
      <c r="I59" s="10">
        <f t="shared" si="1"/>
        <v>1.9487288458769458E-2</v>
      </c>
      <c r="J59" s="11">
        <f>J58-(I58*J58)</f>
        <v>13549.264958839867</v>
      </c>
      <c r="K59" s="11">
        <f t="shared" si="2"/>
        <v>264.03843465721002</v>
      </c>
      <c r="L59" s="11">
        <f>(E59/(E59+H59))*K59</f>
        <v>103.97123574670186</v>
      </c>
      <c r="M59" s="11">
        <f>(H59/(H59+E59))*K59</f>
        <v>160.06719891050815</v>
      </c>
    </row>
    <row r="60" spans="1:13" x14ac:dyDescent="0.25">
      <c r="A60" s="9">
        <v>1</v>
      </c>
      <c r="B60" s="12" t="s">
        <v>72</v>
      </c>
      <c r="C60" s="10">
        <v>4.9950773827731609E-3</v>
      </c>
      <c r="D60" s="10">
        <v>1.6687061632592151</v>
      </c>
      <c r="E60" s="10">
        <v>8.3353164145902828E-3</v>
      </c>
      <c r="F60" s="9">
        <v>103557</v>
      </c>
      <c r="G60" s="9">
        <v>1171</v>
      </c>
      <c r="H60" s="29">
        <f t="shared" si="0"/>
        <v>1.1181345962875257E-2</v>
      </c>
      <c r="I60" s="10">
        <f t="shared" si="1"/>
        <v>1.9327445283745748E-2</v>
      </c>
      <c r="J60" s="11">
        <f>J59-(I59*J59)</f>
        <v>13285.226524182657</v>
      </c>
      <c r="K60" s="11">
        <f t="shared" si="2"/>
        <v>256.76948872830872</v>
      </c>
      <c r="L60" s="11">
        <f>(E60/(E60+H60))*K60</f>
        <v>109.66295838750695</v>
      </c>
      <c r="M60" s="11">
        <f>(H60/(H60+E60))*K60</f>
        <v>147.10653034080173</v>
      </c>
    </row>
    <row r="61" spans="1:13" x14ac:dyDescent="0.25">
      <c r="A61" s="9">
        <v>1</v>
      </c>
      <c r="B61" s="12" t="s">
        <v>73</v>
      </c>
      <c r="C61" s="10">
        <v>5.4207239300012589E-3</v>
      </c>
      <c r="D61" s="10">
        <v>1.6687061632592151</v>
      </c>
      <c r="E61" s="10">
        <v>9.045595431319815E-3</v>
      </c>
      <c r="F61" s="9">
        <v>97219</v>
      </c>
      <c r="G61" s="9">
        <v>1079</v>
      </c>
      <c r="H61" s="29">
        <f t="shared" si="0"/>
        <v>1.0976825571222202E-2</v>
      </c>
      <c r="I61" s="10">
        <f t="shared" si="1"/>
        <v>1.9823303483818777E-2</v>
      </c>
      <c r="J61" s="11">
        <f>J60-(I60*J60)</f>
        <v>13028.457035454348</v>
      </c>
      <c r="K61" s="11">
        <f t="shared" si="2"/>
        <v>258.26705773970571</v>
      </c>
      <c r="L61" s="11">
        <f>(E61/(E61+H61))*K61</f>
        <v>116.67816380716872</v>
      </c>
      <c r="M61" s="11">
        <f>(H61/(H61+E61))*K61</f>
        <v>141.58889393253699</v>
      </c>
    </row>
    <row r="62" spans="1:13" x14ac:dyDescent="0.25">
      <c r="A62" s="9">
        <v>1</v>
      </c>
      <c r="B62" s="12" t="s">
        <v>74</v>
      </c>
      <c r="C62" s="10">
        <v>5.9082922525703907E-3</v>
      </c>
      <c r="D62" s="10">
        <v>1.6687061632592151</v>
      </c>
      <c r="E62" s="10">
        <v>9.8592036962008821E-3</v>
      </c>
      <c r="F62" s="9">
        <v>87575</v>
      </c>
      <c r="G62" s="9">
        <v>873</v>
      </c>
      <c r="H62" s="29">
        <f t="shared" si="0"/>
        <v>9.870206222865413E-3</v>
      </c>
      <c r="I62" s="10">
        <f t="shared" si="1"/>
        <v>1.9536058767087305E-2</v>
      </c>
      <c r="J62" s="11">
        <f>J61-(I61*J61)</f>
        <v>12770.189977714643</v>
      </c>
      <c r="K62" s="11">
        <f t="shared" si="2"/>
        <v>249.47918187150208</v>
      </c>
      <c r="L62" s="11">
        <f>(E62/(E62+H62))*K62</f>
        <v>124.6700272396738</v>
      </c>
      <c r="M62" s="11">
        <f>(H62/(H62+E62))*K62</f>
        <v>124.80915463182828</v>
      </c>
    </row>
    <row r="63" spans="1:13" x14ac:dyDescent="0.25">
      <c r="A63" s="9">
        <v>1</v>
      </c>
      <c r="B63" s="12" t="s">
        <v>75</v>
      </c>
      <c r="C63" s="10">
        <v>6.437838077545166E-3</v>
      </c>
      <c r="D63" s="10">
        <v>1.6687061632592151</v>
      </c>
      <c r="E63" s="10">
        <v>1.0742860078064475E-2</v>
      </c>
      <c r="F63" s="9">
        <v>89307</v>
      </c>
      <c r="G63" s="9">
        <v>1054</v>
      </c>
      <c r="H63" s="29">
        <f t="shared" si="0"/>
        <v>1.1664324210666106E-2</v>
      </c>
      <c r="I63" s="10">
        <f t="shared" si="1"/>
        <v>2.215800791846434E-2</v>
      </c>
      <c r="J63" s="11">
        <f>J62-(I62*J62)</f>
        <v>12520.710795843141</v>
      </c>
      <c r="K63" s="11">
        <f t="shared" si="2"/>
        <v>277.43400895909508</v>
      </c>
      <c r="L63" s="11">
        <f>(E63/(E63+H63))*K63</f>
        <v>133.01246157211361</v>
      </c>
      <c r="M63" s="11">
        <f>(H63/(H63+E63))*K63</f>
        <v>144.42154738698147</v>
      </c>
    </row>
    <row r="64" spans="1:13" x14ac:dyDescent="0.25">
      <c r="A64" s="9">
        <v>1</v>
      </c>
      <c r="B64" s="12" t="s">
        <v>76</v>
      </c>
      <c r="C64" s="10">
        <v>6.9995485246181488E-3</v>
      </c>
      <c r="D64" s="10">
        <v>1.6687061632592151</v>
      </c>
      <c r="E64" s="10">
        <v>1.1680189763062251E-2</v>
      </c>
      <c r="F64" s="9">
        <v>80343</v>
      </c>
      <c r="G64" s="9">
        <v>990</v>
      </c>
      <c r="H64" s="29">
        <f t="shared" si="0"/>
        <v>1.2172181033528826E-2</v>
      </c>
      <c r="I64" s="10">
        <f t="shared" si="1"/>
        <v>2.3570151321164357E-2</v>
      </c>
      <c r="J64" s="11">
        <f>J63-(I63*J63)</f>
        <v>12243.276786884046</v>
      </c>
      <c r="K64" s="11">
        <f t="shared" si="2"/>
        <v>288.57588653375569</v>
      </c>
      <c r="L64" s="11">
        <f>(E64/(E64+H64))*K64</f>
        <v>141.31178592276069</v>
      </c>
      <c r="M64" s="11">
        <f>(H64/(H64+E64))*K64</f>
        <v>147.26410061099503</v>
      </c>
    </row>
    <row r="65" spans="1:13" x14ac:dyDescent="0.25">
      <c r="A65" s="9">
        <v>1</v>
      </c>
      <c r="B65" s="12" t="s">
        <v>77</v>
      </c>
      <c r="C65" s="10">
        <v>7.61015759781003E-3</v>
      </c>
      <c r="D65" s="10">
        <v>1.6687061632592151</v>
      </c>
      <c r="E65" s="10">
        <v>1.2699116886839539E-2</v>
      </c>
      <c r="F65" s="9">
        <v>72073</v>
      </c>
      <c r="G65" s="9">
        <v>558</v>
      </c>
      <c r="H65" s="29">
        <f t="shared" si="0"/>
        <v>7.6826699343255636E-3</v>
      </c>
      <c r="I65" s="10">
        <f t="shared" si="1"/>
        <v>2.0175482200471051E-2</v>
      </c>
      <c r="J65" s="11">
        <f>J64-(I64*J64)</f>
        <v>11954.70090035029</v>
      </c>
      <c r="K65" s="11">
        <f t="shared" si="2"/>
        <v>241.19185522697262</v>
      </c>
      <c r="L65" s="11">
        <f>(E65/(E65+H65))*K65</f>
        <v>150.27748001467501</v>
      </c>
      <c r="M65" s="11">
        <f>(H65/(H65+E65))*K65</f>
        <v>90.9143752122976</v>
      </c>
    </row>
    <row r="66" spans="1:13" x14ac:dyDescent="0.25">
      <c r="A66" s="9">
        <v>1</v>
      </c>
      <c r="B66" s="12" t="s">
        <v>78</v>
      </c>
      <c r="C66" s="10">
        <v>8.2906689494848251E-3</v>
      </c>
      <c r="D66" s="10">
        <v>1.6687061632592151</v>
      </c>
      <c r="E66" s="10">
        <v>1.3834690373547129E-2</v>
      </c>
      <c r="F66" s="9">
        <v>66245</v>
      </c>
      <c r="G66" s="9">
        <v>403</v>
      </c>
      <c r="H66" s="29">
        <f t="shared" si="0"/>
        <v>6.0466930740607373E-3</v>
      </c>
      <c r="I66" s="10">
        <f t="shared" si="1"/>
        <v>1.9685052010043003E-2</v>
      </c>
      <c r="J66" s="11">
        <f>J65-(I65*J65)</f>
        <v>11713.509045123317</v>
      </c>
      <c r="K66" s="11">
        <f t="shared" si="2"/>
        <v>230.58103477336226</v>
      </c>
      <c r="L66" s="11">
        <f>(E66/(E66+H66))*K66</f>
        <v>160.45247708782532</v>
      </c>
      <c r="M66" s="11">
        <f>(H66/(H66+E66))*K66</f>
        <v>70.128557685536947</v>
      </c>
    </row>
    <row r="67" spans="1:13" x14ac:dyDescent="0.25">
      <c r="A67" s="9">
        <v>1</v>
      </c>
      <c r="B67" s="12" t="s">
        <v>79</v>
      </c>
      <c r="C67" s="10">
        <v>9.0667149052023888E-3</v>
      </c>
      <c r="D67" s="10">
        <v>1.6687061632592151</v>
      </c>
      <c r="E67" s="10">
        <v>1.5129683042825416E-2</v>
      </c>
      <c r="F67" s="9">
        <v>59833</v>
      </c>
      <c r="G67" s="9">
        <v>237</v>
      </c>
      <c r="H67" s="29">
        <f t="shared" si="0"/>
        <v>3.9453970367904108E-3</v>
      </c>
      <c r="I67" s="10">
        <f t="shared" si="1"/>
        <v>1.8894302016434716E-2</v>
      </c>
      <c r="J67" s="11">
        <f>J66-(I66*J66)</f>
        <v>11482.928010349955</v>
      </c>
      <c r="K67" s="11">
        <f t="shared" si="2"/>
        <v>216.96190986052898</v>
      </c>
      <c r="L67" s="11">
        <f>(E67/(E67+H67))*K67</f>
        <v>172.08656083513398</v>
      </c>
      <c r="M67" s="11">
        <f>(H67/(H67+E67))*K67</f>
        <v>44.875349025394968</v>
      </c>
    </row>
    <row r="68" spans="1:13" x14ac:dyDescent="0.25">
      <c r="A68" s="9">
        <v>1</v>
      </c>
      <c r="B68" s="12" t="s">
        <v>80</v>
      </c>
      <c r="C68" s="10">
        <v>9.9900905042886734E-3</v>
      </c>
      <c r="D68" s="10">
        <v>1.5228413962033069</v>
      </c>
      <c r="E68" s="10">
        <v>1.5213323371748362E-2</v>
      </c>
      <c r="F68" s="9">
        <v>53839</v>
      </c>
      <c r="G68" s="9">
        <v>244</v>
      </c>
      <c r="H68" s="29">
        <f t="shared" ref="H68:H98" si="3">G68/(G68+F68)</f>
        <v>4.5115840467429688E-3</v>
      </c>
      <c r="I68" s="10">
        <f t="shared" ref="I68:I102" si="4">1-EXP(-A68*(E68+H68))</f>
        <v>1.9531644217689936E-2</v>
      </c>
      <c r="J68" s="11">
        <f>J67-(I67*J67)</f>
        <v>11265.966100489426</v>
      </c>
      <c r="K68" s="11">
        <f t="shared" ref="K68:K103" si="5">J68-J69</f>
        <v>220.04284164331511</v>
      </c>
      <c r="L68" s="11">
        <f>(E68/(E68+H68))*K68</f>
        <v>169.71349140122913</v>
      </c>
      <c r="M68" s="11">
        <f>(H68/(H68+E68))*K68</f>
        <v>50.329350242085958</v>
      </c>
    </row>
    <row r="69" spans="1:13" x14ac:dyDescent="0.25">
      <c r="A69" s="9">
        <v>1</v>
      </c>
      <c r="B69" s="12" t="s">
        <v>81</v>
      </c>
      <c r="C69" s="10">
        <v>1.1046046391129494E-2</v>
      </c>
      <c r="D69" s="10">
        <v>1.5228413962033069</v>
      </c>
      <c r="E69" s="10">
        <v>1.6821376708794137E-2</v>
      </c>
      <c r="F69" s="9">
        <v>46050</v>
      </c>
      <c r="G69" s="9">
        <v>244</v>
      </c>
      <c r="H69" s="29">
        <f t="shared" si="3"/>
        <v>5.2706614248066701E-3</v>
      </c>
      <c r="I69" s="10">
        <f t="shared" si="4"/>
        <v>2.1849796211019012E-2</v>
      </c>
      <c r="J69" s="11">
        <f>J68-(I68*J68)</f>
        <v>11045.923258846111</v>
      </c>
      <c r="K69" s="11">
        <f t="shared" si="5"/>
        <v>241.3511721683426</v>
      </c>
      <c r="L69" s="11">
        <f>(E69/(E69+H69))*K69</f>
        <v>183.77023258790661</v>
      </c>
      <c r="M69" s="11">
        <f>(H69/(H69+E69))*K69</f>
        <v>57.580939580436024</v>
      </c>
    </row>
    <row r="70" spans="1:13" x14ac:dyDescent="0.25">
      <c r="A70" s="9">
        <v>1</v>
      </c>
      <c r="B70" s="12" t="s">
        <v>82</v>
      </c>
      <c r="C70" s="10">
        <v>1.2155355885624886E-2</v>
      </c>
      <c r="D70" s="10">
        <v>1.5228413962033069</v>
      </c>
      <c r="E70" s="10">
        <v>1.8510679128213085E-2</v>
      </c>
      <c r="F70" s="9">
        <v>41480</v>
      </c>
      <c r="G70" s="9">
        <v>244</v>
      </c>
      <c r="H70" s="29">
        <f t="shared" si="3"/>
        <v>5.8479532163742687E-3</v>
      </c>
      <c r="I70" s="10">
        <f t="shared" si="4"/>
        <v>2.4064355099126078E-2</v>
      </c>
      <c r="J70" s="11">
        <f>J69-(I69*J69)</f>
        <v>10804.572086677768</v>
      </c>
      <c r="K70" s="11">
        <f t="shared" si="5"/>
        <v>260.00505938791866</v>
      </c>
      <c r="L70" s="11">
        <f>(E70/(E70+H70))*K70</f>
        <v>197.58376241969927</v>
      </c>
      <c r="M70" s="11">
        <f>(H70/(H70+E70))*K70</f>
        <v>62.421296968219401</v>
      </c>
    </row>
    <row r="71" spans="1:13" x14ac:dyDescent="0.25">
      <c r="A71" s="9">
        <v>1</v>
      </c>
      <c r="B71" s="12" t="s">
        <v>83</v>
      </c>
      <c r="C71" s="10">
        <v>1.3274339959025383E-2</v>
      </c>
      <c r="D71" s="10">
        <v>1.5228413962033069</v>
      </c>
      <c r="E71" s="10">
        <v>2.0214714396879562E-2</v>
      </c>
      <c r="F71" s="9">
        <v>39941</v>
      </c>
      <c r="G71" s="9">
        <v>194</v>
      </c>
      <c r="H71" s="29">
        <f t="shared" si="3"/>
        <v>4.8336863087081105E-3</v>
      </c>
      <c r="I71" s="10">
        <f t="shared" si="4"/>
        <v>2.4737292517200249E-2</v>
      </c>
      <c r="J71" s="11">
        <f>J70-(I70*J70)</f>
        <v>10544.56702728985</v>
      </c>
      <c r="K71" s="11">
        <f t="shared" si="5"/>
        <v>260.84403902129452</v>
      </c>
      <c r="L71" s="11">
        <f>(E71/(E71+H71))*K71</f>
        <v>210.50796068460079</v>
      </c>
      <c r="M71" s="11">
        <f>(H71/(H71+E71))*K71</f>
        <v>50.336078336693724</v>
      </c>
    </row>
    <row r="72" spans="1:13" x14ac:dyDescent="0.25">
      <c r="A72" s="9">
        <v>1</v>
      </c>
      <c r="B72" s="12" t="s">
        <v>84</v>
      </c>
      <c r="C72" s="10">
        <v>1.4462369494140148E-2</v>
      </c>
      <c r="D72" s="10">
        <v>1.5228413962033069</v>
      </c>
      <c r="E72" s="10">
        <v>2.2023894952864498E-2</v>
      </c>
      <c r="F72" s="9">
        <v>35029</v>
      </c>
      <c r="G72" s="9">
        <v>143</v>
      </c>
      <c r="H72" s="29">
        <f t="shared" si="3"/>
        <v>4.0657341066757651E-3</v>
      </c>
      <c r="I72" s="10">
        <f t="shared" si="4"/>
        <v>2.5752235215529939E-2</v>
      </c>
      <c r="J72" s="11">
        <f>J71-(I71*J71)</f>
        <v>10283.722988268555</v>
      </c>
      <c r="K72" s="11">
        <f t="shared" si="5"/>
        <v>264.82885328524389</v>
      </c>
      <c r="L72" s="11">
        <f>(E72/(E72+H72))*K72</f>
        <v>223.55867275579246</v>
      </c>
      <c r="M72" s="11">
        <f>(H72/(H72+E72))*K72</f>
        <v>41.270180529451409</v>
      </c>
    </row>
    <row r="73" spans="1:13" x14ac:dyDescent="0.25">
      <c r="A73" s="9">
        <v>1</v>
      </c>
      <c r="B73" s="12" t="s">
        <v>85</v>
      </c>
      <c r="C73" s="10">
        <v>1.5808911994099617E-2</v>
      </c>
      <c r="D73" s="10">
        <v>1.5228413962033069</v>
      </c>
      <c r="E73" s="10">
        <v>2.4074465613549867E-2</v>
      </c>
      <c r="F73" s="9">
        <v>34154</v>
      </c>
      <c r="G73" s="9">
        <v>229</v>
      </c>
      <c r="H73" s="29">
        <f t="shared" si="3"/>
        <v>6.6602681557746558E-3</v>
      </c>
      <c r="I73" s="10">
        <f t="shared" si="4"/>
        <v>3.0267223680813027E-2</v>
      </c>
      <c r="J73" s="11">
        <f>J72-(I72*J72)</f>
        <v>10018.894134983311</v>
      </c>
      <c r="K73" s="11">
        <f t="shared" si="5"/>
        <v>303.24410981792607</v>
      </c>
      <c r="L73" s="11">
        <f>(E73/(E73+H73))*K73</f>
        <v>237.53060459594957</v>
      </c>
      <c r="M73" s="11">
        <f>(H73/(H73+E73))*K73</f>
        <v>65.713505221976533</v>
      </c>
    </row>
    <row r="74" spans="1:13" x14ac:dyDescent="0.25">
      <c r="A74" s="9">
        <v>1</v>
      </c>
      <c r="B74" s="12" t="s">
        <v>86</v>
      </c>
      <c r="C74" s="10">
        <v>1.7396466806530952E-2</v>
      </c>
      <c r="D74" s="10">
        <v>1.5228413962033069</v>
      </c>
      <c r="E74" s="10">
        <v>2.649205980066208E-2</v>
      </c>
      <c r="F74" s="9">
        <v>30464</v>
      </c>
      <c r="G74" s="9">
        <v>162</v>
      </c>
      <c r="H74" s="29">
        <f t="shared" si="3"/>
        <v>5.2896231959772746E-3</v>
      </c>
      <c r="I74" s="10">
        <f t="shared" si="4"/>
        <v>3.1281953383755723E-2</v>
      </c>
      <c r="J74" s="11">
        <f>J73-(I73*J73)</f>
        <v>9715.6500251653852</v>
      </c>
      <c r="K74" s="11">
        <f t="shared" si="5"/>
        <v>303.92451118010831</v>
      </c>
      <c r="L74" s="11">
        <f>(E74/(E74+H74))*K74</f>
        <v>253.34046425174552</v>
      </c>
      <c r="M74" s="11">
        <f>(H74/(H74+E74))*K74</f>
        <v>50.58404692836281</v>
      </c>
    </row>
    <row r="75" spans="1:13" x14ac:dyDescent="0.25">
      <c r="A75" s="9">
        <v>1</v>
      </c>
      <c r="B75" s="12" t="s">
        <v>87</v>
      </c>
      <c r="C75" s="10">
        <v>1.9142212346196175E-2</v>
      </c>
      <c r="D75" s="10">
        <v>1.5228413962033069</v>
      </c>
      <c r="E75" s="10">
        <v>2.9150553375701563E-2</v>
      </c>
      <c r="F75" s="9">
        <v>27414</v>
      </c>
      <c r="G75" s="9">
        <v>70</v>
      </c>
      <c r="H75" s="29">
        <f t="shared" si="3"/>
        <v>2.5469363993596275E-3</v>
      </c>
      <c r="I75" s="10">
        <f t="shared" si="4"/>
        <v>3.1200390457135629E-2</v>
      </c>
      <c r="J75" s="11">
        <f>J74-(I74*J74)</f>
        <v>9411.7255139852768</v>
      </c>
      <c r="K75" s="11">
        <f t="shared" si="5"/>
        <v>293.64951091172588</v>
      </c>
      <c r="L75" s="11">
        <f>(E75/(E75+H75))*K75</f>
        <v>270.05437346384946</v>
      </c>
      <c r="M75" s="11">
        <f>(H75/(H75+E75))*K75</f>
        <v>23.595137447876436</v>
      </c>
    </row>
    <row r="76" spans="1:13" x14ac:dyDescent="0.25">
      <c r="A76" s="9">
        <v>1</v>
      </c>
      <c r="B76" s="12" t="s">
        <v>88</v>
      </c>
      <c r="C76" s="10">
        <v>2.1117672324180603E-2</v>
      </c>
      <c r="D76" s="10">
        <v>1.5228413962033069</v>
      </c>
      <c r="E76" s="10">
        <v>3.2158865606719121E-2</v>
      </c>
      <c r="F76" s="9">
        <v>26163</v>
      </c>
      <c r="G76" s="9">
        <v>78</v>
      </c>
      <c r="H76" s="29">
        <f t="shared" si="3"/>
        <v>2.9724476963530352E-3</v>
      </c>
      <c r="I76" s="10">
        <f t="shared" si="4"/>
        <v>3.4521372254415317E-2</v>
      </c>
      <c r="J76" s="11">
        <f>J75-(I75*J75)</f>
        <v>9118.076003073551</v>
      </c>
      <c r="K76" s="11">
        <f t="shared" si="5"/>
        <v>314.76849594615305</v>
      </c>
      <c r="L76" s="11">
        <f>(E76/(E76+H76))*K76</f>
        <v>288.13604749231649</v>
      </c>
      <c r="M76" s="11">
        <f>(H76/(H76+E76))*K76</f>
        <v>26.632448453836577</v>
      </c>
    </row>
    <row r="77" spans="1:13" x14ac:dyDescent="0.25">
      <c r="A77" s="9">
        <v>1</v>
      </c>
      <c r="B77" s="12" t="s">
        <v>89</v>
      </c>
      <c r="C77" s="10">
        <v>2.3333234712481499E-2</v>
      </c>
      <c r="D77" s="10">
        <v>1.3631752873563219</v>
      </c>
      <c r="E77" s="10">
        <v>3.180728893413947E-2</v>
      </c>
      <c r="F77" s="9">
        <v>25495</v>
      </c>
      <c r="G77" s="9">
        <v>162</v>
      </c>
      <c r="H77" s="29">
        <f t="shared" si="3"/>
        <v>6.3140663366722536E-3</v>
      </c>
      <c r="I77" s="10">
        <f t="shared" si="4"/>
        <v>3.740388230975733E-2</v>
      </c>
      <c r="J77" s="11">
        <f>J76-(I76*J76)</f>
        <v>8803.3075071273979</v>
      </c>
      <c r="K77" s="11">
        <f t="shared" si="5"/>
        <v>329.27787793319658</v>
      </c>
      <c r="L77" s="11">
        <f>(E77/(E77+H77))*K77</f>
        <v>274.73935615979161</v>
      </c>
      <c r="M77" s="11">
        <f>(H77/(H77+E77))*K77</f>
        <v>54.53852177340498</v>
      </c>
    </row>
    <row r="78" spans="1:13" x14ac:dyDescent="0.25">
      <c r="A78" s="9">
        <v>1</v>
      </c>
      <c r="B78" s="12" t="s">
        <v>90</v>
      </c>
      <c r="C78" s="10">
        <v>2.5788627564907074E-2</v>
      </c>
      <c r="D78" s="10">
        <v>1.3631752873563219</v>
      </c>
      <c r="E78" s="10">
        <v>3.5154419791317365E-2</v>
      </c>
      <c r="F78" s="9">
        <v>24705</v>
      </c>
      <c r="G78" s="9">
        <v>128</v>
      </c>
      <c r="H78" s="29">
        <f t="shared" si="3"/>
        <v>5.1544316031087662E-3</v>
      </c>
      <c r="I78" s="10">
        <f t="shared" si="4"/>
        <v>3.9507256185965955E-2</v>
      </c>
      <c r="J78" s="11">
        <f>J77-(I77*J77)</f>
        <v>8474.0296291942013</v>
      </c>
      <c r="K78" s="11">
        <f t="shared" si="5"/>
        <v>334.78565948804135</v>
      </c>
      <c r="L78" s="11">
        <f>(E78/(E78+H78))*K78</f>
        <v>291.9754646093208</v>
      </c>
      <c r="M78" s="11">
        <f>(H78/(H78+E78))*K78</f>
        <v>42.81019487872058</v>
      </c>
    </row>
    <row r="79" spans="1:13" x14ac:dyDescent="0.25">
      <c r="A79" s="9">
        <v>1</v>
      </c>
      <c r="B79" s="12" t="s">
        <v>91</v>
      </c>
      <c r="C79" s="10">
        <v>2.8476007282733917E-2</v>
      </c>
      <c r="D79" s="10">
        <v>1.3631752873563219</v>
      </c>
      <c r="E79" s="10">
        <v>3.8817789410401524E-2</v>
      </c>
      <c r="F79" s="9">
        <v>23263</v>
      </c>
      <c r="G79" s="9">
        <v>74</v>
      </c>
      <c r="H79" s="29">
        <f t="shared" si="3"/>
        <v>3.1709302823841969E-3</v>
      </c>
      <c r="I79" s="10">
        <f t="shared" si="4"/>
        <v>4.1119403020805967E-2</v>
      </c>
      <c r="J79" s="11">
        <f>J78-(I78*J78)</f>
        <v>8139.24396970616</v>
      </c>
      <c r="K79" s="11">
        <f t="shared" si="5"/>
        <v>334.68085307501224</v>
      </c>
      <c r="L79" s="11">
        <f>(E79/(E79+H79))*K79</f>
        <v>309.40621598880284</v>
      </c>
      <c r="M79" s="11">
        <f>(H79/(H79+E79))*K79</f>
        <v>25.274637086209392</v>
      </c>
    </row>
    <row r="80" spans="1:13" x14ac:dyDescent="0.25">
      <c r="A80" s="9">
        <v>1</v>
      </c>
      <c r="B80" s="12" t="s">
        <v>92</v>
      </c>
      <c r="C80" s="10">
        <v>3.1584683805704117E-2</v>
      </c>
      <c r="D80" s="10">
        <v>1.3631752873563219</v>
      </c>
      <c r="E80" s="10">
        <v>4.3055460422899275E-2</v>
      </c>
      <c r="F80" s="9">
        <v>22331</v>
      </c>
      <c r="G80" s="9">
        <v>154</v>
      </c>
      <c r="H80" s="29">
        <f t="shared" si="3"/>
        <v>6.8490104514120527E-3</v>
      </c>
      <c r="I80" s="10">
        <f t="shared" si="4"/>
        <v>4.8679701043524592E-2</v>
      </c>
      <c r="J80" s="11">
        <f>J79-(I79*J79)</f>
        <v>7804.5631166311478</v>
      </c>
      <c r="K80" s="11">
        <f t="shared" si="5"/>
        <v>379.92379929292292</v>
      </c>
      <c r="L80" s="11">
        <f>(E80/(E80+H80))*K80</f>
        <v>327.7821369025728</v>
      </c>
      <c r="M80" s="11">
        <f>(H80/(H80+E80))*K80</f>
        <v>52.14166239035017</v>
      </c>
    </row>
    <row r="81" spans="1:13" x14ac:dyDescent="0.25">
      <c r="A81" s="9">
        <v>1</v>
      </c>
      <c r="B81" s="12" t="s">
        <v>93</v>
      </c>
      <c r="C81" s="10">
        <v>3.5155560821294785E-2</v>
      </c>
      <c r="D81" s="10">
        <v>1.3631752873563219</v>
      </c>
      <c r="E81" s="10">
        <v>4.7923191724741167E-2</v>
      </c>
      <c r="F81" s="9">
        <v>23650</v>
      </c>
      <c r="G81" s="9">
        <v>130</v>
      </c>
      <c r="H81" s="29">
        <f t="shared" si="3"/>
        <v>5.4667788057190915E-3</v>
      </c>
      <c r="I81" s="10">
        <f t="shared" si="4"/>
        <v>5.1989755670220017E-2</v>
      </c>
      <c r="J81" s="11">
        <f>J80-(I80*J80)</f>
        <v>7424.6393173382248</v>
      </c>
      <c r="K81" s="11">
        <f t="shared" si="5"/>
        <v>386.00518404792365</v>
      </c>
      <c r="L81" s="11">
        <f>(E81/(E81+H81))*K81</f>
        <v>346.48081386969017</v>
      </c>
      <c r="M81" s="11">
        <f>(H81/(H81+E81))*K81</f>
        <v>39.524370178233447</v>
      </c>
    </row>
    <row r="82" spans="1:13" x14ac:dyDescent="0.25">
      <c r="A82" s="9">
        <v>1</v>
      </c>
      <c r="B82" s="12" t="s">
        <v>94</v>
      </c>
      <c r="C82" s="10">
        <v>3.9006330072879791E-2</v>
      </c>
      <c r="D82" s="10">
        <v>1.3631752873563219</v>
      </c>
      <c r="E82" s="10">
        <v>5.3172465205813452E-2</v>
      </c>
      <c r="F82" s="9">
        <v>21616</v>
      </c>
      <c r="G82" s="9">
        <v>12</v>
      </c>
      <c r="H82" s="29">
        <f t="shared" si="3"/>
        <v>5.5483632328463101E-4</v>
      </c>
      <c r="I82" s="10">
        <f t="shared" si="4"/>
        <v>5.2309494980636306E-2</v>
      </c>
      <c r="J82" s="11">
        <f>J81-(I81*J81)</f>
        <v>7038.6341332903012</v>
      </c>
      <c r="K82" s="11">
        <f t="shared" si="5"/>
        <v>368.18739686588469</v>
      </c>
      <c r="L82" s="11">
        <f>(E82/(E82+H82))*K82</f>
        <v>364.3851634437172</v>
      </c>
      <c r="M82" s="11">
        <f>(H82/(H82+E82))*K82</f>
        <v>3.8022334221674812</v>
      </c>
    </row>
    <row r="83" spans="1:13" x14ac:dyDescent="0.25">
      <c r="A83" s="9">
        <v>1</v>
      </c>
      <c r="B83" s="12" t="s">
        <v>95</v>
      </c>
      <c r="C83" s="10">
        <v>4.3118011206388474E-2</v>
      </c>
      <c r="D83" s="10">
        <v>1.3631752873563219</v>
      </c>
      <c r="E83" s="10">
        <v>5.8777407316501717E-2</v>
      </c>
      <c r="F83" s="9">
        <v>22961</v>
      </c>
      <c r="G83" s="9">
        <v>24</v>
      </c>
      <c r="H83" s="29">
        <f t="shared" si="3"/>
        <v>1.0441592342832283E-3</v>
      </c>
      <c r="I83" s="10">
        <f t="shared" si="4"/>
        <v>5.8067409128600644E-2</v>
      </c>
      <c r="J83" s="11">
        <f>J82-(I82*J82)</f>
        <v>6670.4467364244165</v>
      </c>
      <c r="K83" s="11">
        <f t="shared" si="5"/>
        <v>387.3355597144955</v>
      </c>
      <c r="L83" s="11">
        <f>(E83/(E83+H83))*K83</f>
        <v>380.57478722454726</v>
      </c>
      <c r="M83" s="11">
        <f>(H83/(H83+E83))*K83</f>
        <v>6.7607724899482164</v>
      </c>
    </row>
    <row r="84" spans="1:13" x14ac:dyDescent="0.25">
      <c r="A84" s="9">
        <v>1</v>
      </c>
      <c r="B84" s="12" t="s">
        <v>96</v>
      </c>
      <c r="C84" s="10">
        <v>4.786171019077301E-2</v>
      </c>
      <c r="D84" s="10">
        <v>1.3631752873563219</v>
      </c>
      <c r="E84" s="10">
        <v>6.5243900542671998E-2</v>
      </c>
      <c r="F84" s="9">
        <v>21200</v>
      </c>
      <c r="G84" s="9">
        <v>82</v>
      </c>
      <c r="H84" s="29">
        <f t="shared" si="3"/>
        <v>3.8530213325815243E-3</v>
      </c>
      <c r="I84" s="10">
        <f t="shared" si="4"/>
        <v>6.6763775310231588E-2</v>
      </c>
      <c r="J84" s="11">
        <f>J83-(I83*J83)</f>
        <v>6283.111176709921</v>
      </c>
      <c r="K84" s="11">
        <f t="shared" si="5"/>
        <v>419.48422285106608</v>
      </c>
      <c r="L84" s="11">
        <f>(E84/(E84+H84))*K84</f>
        <v>396.09270821537001</v>
      </c>
      <c r="M84" s="11">
        <f>(H84/(H84+E84))*K84</f>
        <v>23.391514635696055</v>
      </c>
    </row>
    <row r="85" spans="1:13" x14ac:dyDescent="0.25">
      <c r="A85" s="9">
        <v>1</v>
      </c>
      <c r="B85" s="12" t="s">
        <v>97</v>
      </c>
      <c r="C85" s="10">
        <v>5.3338449448347092E-2</v>
      </c>
      <c r="D85" s="10">
        <v>1.3631752873563219</v>
      </c>
      <c r="E85" s="10">
        <v>7.2709656153891189E-2</v>
      </c>
      <c r="F85" s="9">
        <v>21056</v>
      </c>
      <c r="G85" s="9">
        <v>46</v>
      </c>
      <c r="H85" s="29">
        <f t="shared" si="3"/>
        <v>2.1798881622595015E-3</v>
      </c>
      <c r="I85" s="10">
        <f t="shared" si="4"/>
        <v>7.215403347057181E-2</v>
      </c>
      <c r="J85" s="11">
        <f>J84-(I84*J84)</f>
        <v>5863.6269538588549</v>
      </c>
      <c r="K85" s="11">
        <f t="shared" si="5"/>
        <v>423.0843354876788</v>
      </c>
      <c r="L85" s="11">
        <f>(E85/(E85+H85))*K85</f>
        <v>410.7691779715164</v>
      </c>
      <c r="M85" s="11">
        <f>(H85/(H85+E85))*K85</f>
        <v>12.315157516162376</v>
      </c>
    </row>
    <row r="86" spans="1:13" x14ac:dyDescent="0.25">
      <c r="A86" s="9">
        <v>1</v>
      </c>
      <c r="B86" s="12" t="s">
        <v>98</v>
      </c>
      <c r="C86" s="10">
        <v>5.9726309031248093E-2</v>
      </c>
      <c r="D86" s="10">
        <v>1.3631752873563219</v>
      </c>
      <c r="E86" s="10">
        <v>8.1417428476404097E-2</v>
      </c>
      <c r="F86" s="9">
        <v>20427</v>
      </c>
      <c r="G86" s="9">
        <v>67</v>
      </c>
      <c r="H86" s="29">
        <f t="shared" si="3"/>
        <v>3.2692495364496925E-3</v>
      </c>
      <c r="I86" s="10">
        <f t="shared" si="4"/>
        <v>8.1199880414184578E-2</v>
      </c>
      <c r="J86" s="11">
        <f>J85-(I85*J85)</f>
        <v>5440.5426183711761</v>
      </c>
      <c r="K86" s="11">
        <f t="shared" si="5"/>
        <v>441.77141000001393</v>
      </c>
      <c r="L86" s="11">
        <f>(E86/(E86+H86))*K86</f>
        <v>424.71724030947462</v>
      </c>
      <c r="M86" s="11">
        <f>(H86/(H86+E86))*K86</f>
        <v>17.054169690539304</v>
      </c>
    </row>
    <row r="87" spans="1:13" x14ac:dyDescent="0.25">
      <c r="A87" s="9">
        <v>1</v>
      </c>
      <c r="B87" s="12" t="s">
        <v>99</v>
      </c>
      <c r="C87" s="10">
        <v>6.746838241815567E-2</v>
      </c>
      <c r="D87" s="10">
        <v>1.3631752873563219</v>
      </c>
      <c r="E87" s="10">
        <v>9.1971231590335573E-2</v>
      </c>
      <c r="F87" s="9">
        <v>19099</v>
      </c>
      <c r="G87" s="9">
        <v>9</v>
      </c>
      <c r="H87" s="29">
        <f t="shared" si="3"/>
        <v>4.710069081013188E-4</v>
      </c>
      <c r="I87" s="10">
        <f t="shared" si="4"/>
        <v>8.8298129287375682E-2</v>
      </c>
      <c r="J87" s="11">
        <f>J86-(I86*J86)</f>
        <v>4998.7712083711622</v>
      </c>
      <c r="K87" s="11">
        <f t="shared" si="5"/>
        <v>441.3821464347684</v>
      </c>
      <c r="L87" s="11">
        <f>(E87/(E87+H87))*K87</f>
        <v>439.13323897146768</v>
      </c>
      <c r="M87" s="11">
        <f>(H87/(H87+E87))*K87</f>
        <v>2.2489074633007626</v>
      </c>
    </row>
    <row r="88" spans="1:13" x14ac:dyDescent="0.25">
      <c r="A88" s="9">
        <v>1</v>
      </c>
      <c r="B88" s="12" t="s">
        <v>100</v>
      </c>
      <c r="C88" s="10">
        <v>7.5744405388832092E-2</v>
      </c>
      <c r="D88" s="10">
        <v>1.3631752873563219</v>
      </c>
      <c r="E88" s="10">
        <v>0.10325290158155492</v>
      </c>
      <c r="F88" s="9">
        <v>19409</v>
      </c>
      <c r="G88" s="9">
        <v>35</v>
      </c>
      <c r="H88" s="29">
        <f t="shared" si="3"/>
        <v>1.8000411437975724E-3</v>
      </c>
      <c r="I88" s="10">
        <f t="shared" si="4"/>
        <v>9.9723141785909797E-2</v>
      </c>
      <c r="J88" s="11">
        <f>J87-(I87*J87)</f>
        <v>4557.3890619363938</v>
      </c>
      <c r="K88" s="11">
        <f t="shared" si="5"/>
        <v>454.47715559703738</v>
      </c>
      <c r="L88" s="11">
        <f>(E88/(E88+H88))*K88</f>
        <v>446.68986703788181</v>
      </c>
      <c r="M88" s="11">
        <f>(H88/(H88+E88))*K88</f>
        <v>7.7872885591555274</v>
      </c>
    </row>
    <row r="89" spans="1:13" x14ac:dyDescent="0.25">
      <c r="A89" s="9">
        <v>1</v>
      </c>
      <c r="B89" s="12" t="s">
        <v>101</v>
      </c>
      <c r="C89" s="10">
        <v>8.5144132375717163E-2</v>
      </c>
      <c r="D89" s="10">
        <v>1.3631752873563219</v>
      </c>
      <c r="E89" s="10">
        <v>0.11606637711797295</v>
      </c>
      <c r="F89" s="9">
        <v>16800</v>
      </c>
      <c r="G89" s="9">
        <v>50</v>
      </c>
      <c r="H89" s="29">
        <f t="shared" si="3"/>
        <v>2.967359050445104E-3</v>
      </c>
      <c r="I89" s="10">
        <f t="shared" si="4"/>
        <v>0.11222214996632507</v>
      </c>
      <c r="J89" s="11">
        <f>J88-(I88*J88)</f>
        <v>4102.9119063393564</v>
      </c>
      <c r="K89" s="11">
        <f t="shared" si="5"/>
        <v>460.43759525183577</v>
      </c>
      <c r="L89" s="11">
        <f>(E89/(E89+H89))*K89</f>
        <v>448.95947392745262</v>
      </c>
      <c r="M89" s="11">
        <f>(H89/(H89+E89))*K89</f>
        <v>11.478121324383128</v>
      </c>
    </row>
    <row r="90" spans="1:13" x14ac:dyDescent="0.25">
      <c r="A90" s="9">
        <v>1</v>
      </c>
      <c r="B90" s="12" t="s">
        <v>102</v>
      </c>
      <c r="C90" s="10">
        <v>9.5521800220012665E-2</v>
      </c>
      <c r="D90" s="10">
        <v>1.3631752873563219</v>
      </c>
      <c r="E90" s="10">
        <v>0.13021295746370892</v>
      </c>
      <c r="F90" s="9">
        <v>16221</v>
      </c>
      <c r="G90" s="9">
        <v>54</v>
      </c>
      <c r="H90" s="29">
        <f t="shared" si="3"/>
        <v>3.3179723502304147E-3</v>
      </c>
      <c r="I90" s="10">
        <f t="shared" si="4"/>
        <v>0.12499959504064595</v>
      </c>
      <c r="J90" s="11">
        <f>J89-(I89*J89)</f>
        <v>3642.4743110875206</v>
      </c>
      <c r="K90" s="11">
        <f t="shared" si="5"/>
        <v>455.30781383189606</v>
      </c>
      <c r="L90" s="11">
        <f>(E90/(E90+H90))*K90</f>
        <v>443.99433957358696</v>
      </c>
      <c r="M90" s="11">
        <f>(H90/(H90+E90))*K90</f>
        <v>11.313474258309149</v>
      </c>
    </row>
    <row r="91" spans="1:13" x14ac:dyDescent="0.25">
      <c r="A91" s="9">
        <v>1</v>
      </c>
      <c r="B91" s="12" t="s">
        <v>103</v>
      </c>
      <c r="C91" s="10">
        <v>0.10693173855543137</v>
      </c>
      <c r="D91" s="10">
        <v>1.3631752873563219</v>
      </c>
      <c r="E91" s="10">
        <v>0.14576670343281123</v>
      </c>
      <c r="F91" s="9">
        <v>15027</v>
      </c>
      <c r="G91" s="9">
        <v>22</v>
      </c>
      <c r="H91" s="29">
        <f t="shared" si="3"/>
        <v>1.4618911555585089E-3</v>
      </c>
      <c r="I91" s="10">
        <f t="shared" si="4"/>
        <v>0.13690334436088569</v>
      </c>
      <c r="J91" s="11">
        <f>J90-(I90*J90)</f>
        <v>3187.1664972556246</v>
      </c>
      <c r="K91" s="11">
        <f t="shared" si="5"/>
        <v>436.33375250926474</v>
      </c>
      <c r="L91" s="11">
        <f>(E91/(E91+H91))*K91</f>
        <v>432.00122148532643</v>
      </c>
      <c r="M91" s="11">
        <f>(H91/(H91+E91))*K91</f>
        <v>4.332531023938321</v>
      </c>
    </row>
    <row r="92" spans="1:13" x14ac:dyDescent="0.25">
      <c r="A92" s="9">
        <v>1</v>
      </c>
      <c r="B92" s="12" t="s">
        <v>104</v>
      </c>
      <c r="C92" s="10">
        <v>0.11941961944103241</v>
      </c>
      <c r="D92" s="10">
        <v>1.3631752873563219</v>
      </c>
      <c r="E92" s="10">
        <v>0.16278987404751197</v>
      </c>
      <c r="F92" s="9">
        <v>11885</v>
      </c>
      <c r="G92" s="9">
        <v>21</v>
      </c>
      <c r="H92" s="29">
        <f t="shared" si="3"/>
        <v>1.76381656307744E-3</v>
      </c>
      <c r="I92" s="10">
        <f t="shared" si="4"/>
        <v>0.15172778853131164</v>
      </c>
      <c r="J92" s="11">
        <f>J91-(I91*J91)</f>
        <v>2750.8327447463598</v>
      </c>
      <c r="K92" s="11">
        <f t="shared" si="5"/>
        <v>417.37776897988306</v>
      </c>
      <c r="L92" s="11">
        <f>(E92/(E92+H92))*K92</f>
        <v>412.90398404527974</v>
      </c>
      <c r="M92" s="11">
        <f>(H92/(H92+E92))*K92</f>
        <v>4.4737849346032981</v>
      </c>
    </row>
    <row r="93" spans="1:13" x14ac:dyDescent="0.25">
      <c r="A93" s="9">
        <v>1</v>
      </c>
      <c r="B93" s="12" t="s">
        <v>105</v>
      </c>
      <c r="C93" s="10">
        <v>0.13301928341388702</v>
      </c>
      <c r="D93" s="10">
        <v>1.3631752873563219</v>
      </c>
      <c r="E93" s="10">
        <v>0.18132859989165748</v>
      </c>
      <c r="F93" s="9">
        <v>6315</v>
      </c>
      <c r="G93" s="9">
        <v>16</v>
      </c>
      <c r="H93" s="29">
        <f t="shared" si="3"/>
        <v>2.5272468804296319E-3</v>
      </c>
      <c r="I93" s="10">
        <f t="shared" si="4"/>
        <v>0.16794426129749829</v>
      </c>
      <c r="J93" s="11">
        <f>J92-(I92*J92)</f>
        <v>2333.4549757664768</v>
      </c>
      <c r="K93" s="11">
        <f t="shared" si="5"/>
        <v>391.89037217607279</v>
      </c>
      <c r="L93" s="11">
        <f>(E93/(E93+H93))*K93</f>
        <v>386.5035229790488</v>
      </c>
      <c r="M93" s="11">
        <f>(H93/(H93+E93))*K93</f>
        <v>5.3868491970240129</v>
      </c>
    </row>
    <row r="94" spans="1:13" x14ac:dyDescent="0.25">
      <c r="A94" s="9">
        <v>1</v>
      </c>
      <c r="B94" s="12" t="s">
        <v>106</v>
      </c>
      <c r="C94" s="10">
        <v>0.14774957299232483</v>
      </c>
      <c r="D94" s="10">
        <v>1.3631752873563219</v>
      </c>
      <c r="E94" s="10">
        <v>0.20140856662058626</v>
      </c>
      <c r="F94" s="9">
        <v>910</v>
      </c>
      <c r="G94" s="9">
        <v>0</v>
      </c>
      <c r="H94" s="29">
        <f t="shared" si="3"/>
        <v>0</v>
      </c>
      <c r="I94" s="10">
        <f t="shared" si="4"/>
        <v>0.18242167190782732</v>
      </c>
      <c r="J94" s="11">
        <f>J93-(I93*J93)</f>
        <v>1941.564603590404</v>
      </c>
      <c r="K94" s="11">
        <f t="shared" si="5"/>
        <v>354.18346110401944</v>
      </c>
      <c r="L94" s="11">
        <f>(E94/(E94+H94))*K94</f>
        <v>354.18346110401944</v>
      </c>
      <c r="M94" s="11">
        <f>(H94/(H94+E94))*K94</f>
        <v>0</v>
      </c>
    </row>
    <row r="95" spans="1:13" x14ac:dyDescent="0.25">
      <c r="A95" s="9">
        <v>1</v>
      </c>
      <c r="B95" s="12" t="s">
        <v>107</v>
      </c>
      <c r="C95" s="10">
        <v>0.16361093521118164</v>
      </c>
      <c r="D95" s="10">
        <v>1.3631752873563219</v>
      </c>
      <c r="E95" s="10">
        <v>0.22303038362113908</v>
      </c>
      <c r="F95" s="9">
        <v>5157</v>
      </c>
      <c r="G95" s="9">
        <v>36</v>
      </c>
      <c r="H95" s="29">
        <f t="shared" si="3"/>
        <v>6.9324090121317154E-3</v>
      </c>
      <c r="I95" s="10">
        <f t="shared" si="4"/>
        <v>0.20543683444356076</v>
      </c>
      <c r="J95" s="11">
        <f>J94-(I94*J94)</f>
        <v>1587.3811424863845</v>
      </c>
      <c r="K95" s="11">
        <f t="shared" si="5"/>
        <v>326.10655696780577</v>
      </c>
      <c r="L95" s="11">
        <f>(E95/(E95+H95))*K95</f>
        <v>316.27581866204827</v>
      </c>
      <c r="M95" s="11">
        <f>(H95/(H95+E95))*K95</f>
        <v>9.8307383057574889</v>
      </c>
    </row>
    <row r="96" spans="1:13" x14ac:dyDescent="0.25">
      <c r="A96" s="9">
        <v>1</v>
      </c>
      <c r="B96" s="12" t="s">
        <v>108</v>
      </c>
      <c r="C96" s="10">
        <v>0.18058253824710846</v>
      </c>
      <c r="D96" s="10">
        <v>1.3631752873563219</v>
      </c>
      <c r="E96" s="10">
        <v>0.24616565346653607</v>
      </c>
      <c r="F96" s="9">
        <v>18069</v>
      </c>
      <c r="G96" s="9">
        <v>154</v>
      </c>
      <c r="H96" s="29">
        <f t="shared" si="3"/>
        <v>8.4508588048071119E-3</v>
      </c>
      <c r="I96" s="10">
        <f t="shared" si="4"/>
        <v>0.22478627408322305</v>
      </c>
      <c r="J96" s="11">
        <f>J95-(I95*J95)</f>
        <v>1261.2745855185788</v>
      </c>
      <c r="K96" s="11">
        <f t="shared" si="5"/>
        <v>283.51721467458287</v>
      </c>
      <c r="L96" s="11">
        <f>(E96/(E96+H96))*K96</f>
        <v>274.10712603353778</v>
      </c>
      <c r="M96" s="11">
        <f>(H96/(H96+E96))*K96</f>
        <v>9.4100886410450997</v>
      </c>
    </row>
    <row r="97" spans="1:13" x14ac:dyDescent="0.25">
      <c r="A97" s="9">
        <v>1</v>
      </c>
      <c r="B97" s="12" t="s">
        <v>109</v>
      </c>
      <c r="C97" s="10">
        <v>0.19861949980258942</v>
      </c>
      <c r="D97" s="10">
        <v>1.3631752873563219</v>
      </c>
      <c r="E97" s="10">
        <v>0.27075319371796375</v>
      </c>
      <c r="F97" s="9">
        <v>21097</v>
      </c>
      <c r="G97" s="9">
        <v>11</v>
      </c>
      <c r="H97" s="29">
        <f t="shared" si="3"/>
        <v>5.2112942960015163E-4</v>
      </c>
      <c r="I97" s="10">
        <f t="shared" si="4"/>
        <v>0.23759267826057451</v>
      </c>
      <c r="J97" s="11">
        <f>J96-(I96*J96)</f>
        <v>977.75737084399589</v>
      </c>
      <c r="K97" s="11">
        <f t="shared" si="5"/>
        <v>232.30799242784269</v>
      </c>
      <c r="L97" s="11">
        <f>(E97/(E97+H97))*K97</f>
        <v>231.86171896494801</v>
      </c>
      <c r="M97" s="11">
        <f>(H97/(H97+E97))*K97</f>
        <v>0.44627346289469555</v>
      </c>
    </row>
    <row r="98" spans="1:13" x14ac:dyDescent="0.25">
      <c r="A98" s="9">
        <v>1</v>
      </c>
      <c r="B98" s="12" t="s">
        <v>110</v>
      </c>
      <c r="C98" s="10">
        <v>0.21765138208866119</v>
      </c>
      <c r="D98" s="10">
        <v>1.3631752873563219</v>
      </c>
      <c r="E98" s="10">
        <v>0.29669698532221134</v>
      </c>
      <c r="F98" s="9">
        <v>1581</v>
      </c>
      <c r="G98" s="9">
        <v>0</v>
      </c>
      <c r="H98" s="29">
        <f t="shared" si="3"/>
        <v>0</v>
      </c>
      <c r="I98" s="10">
        <f t="shared" si="4"/>
        <v>0.25673080028025719</v>
      </c>
      <c r="J98" s="11">
        <f>J97-(I97*J97)</f>
        <v>745.44937841615319</v>
      </c>
      <c r="K98" s="11">
        <f t="shared" si="5"/>
        <v>191.37981548919925</v>
      </c>
      <c r="L98" s="11">
        <f>(E98/(E98+H98))*K98</f>
        <v>191.37981548919925</v>
      </c>
      <c r="M98" s="11">
        <f>(H98/(H98+E98))*K98</f>
        <v>0</v>
      </c>
    </row>
    <row r="99" spans="1:13" x14ac:dyDescent="0.25">
      <c r="A99" s="9">
        <v>1</v>
      </c>
      <c r="B99" s="12" t="s">
        <v>111</v>
      </c>
      <c r="C99" s="10">
        <v>0.23758122324943542</v>
      </c>
      <c r="D99" s="10">
        <v>1.3631752873563219</v>
      </c>
      <c r="E99" s="10">
        <v>0.32386485227351558</v>
      </c>
      <c r="F99" s="9">
        <v>0</v>
      </c>
      <c r="G99" s="9">
        <v>0</v>
      </c>
      <c r="H99" s="29">
        <v>0</v>
      </c>
      <c r="I99" s="10">
        <f t="shared" si="4"/>
        <v>0.27665200538887347</v>
      </c>
      <c r="J99" s="11">
        <f>J98-(I98*J98)</f>
        <v>554.06956292695395</v>
      </c>
      <c r="K99" s="11">
        <f t="shared" si="5"/>
        <v>153.28445570867842</v>
      </c>
      <c r="L99" s="11">
        <f>(E99/(E99+H99))*K99</f>
        <v>153.28445570867842</v>
      </c>
      <c r="M99" s="11">
        <f>(H99/(H99+E99))*K99</f>
        <v>0</v>
      </c>
    </row>
    <row r="100" spans="1:13" x14ac:dyDescent="0.25">
      <c r="A100" s="9">
        <v>1</v>
      </c>
      <c r="B100" s="12" t="s">
        <v>112</v>
      </c>
      <c r="C100" s="10">
        <v>0.2582862377166748</v>
      </c>
      <c r="D100" s="10">
        <v>1.3631752873563219</v>
      </c>
      <c r="E100" s="10">
        <v>0.35208941631961144</v>
      </c>
      <c r="F100" s="9">
        <v>0</v>
      </c>
      <c r="G100" s="9">
        <v>0</v>
      </c>
      <c r="H100" s="29">
        <v>0</v>
      </c>
      <c r="I100" s="10">
        <f t="shared" si="4"/>
        <v>0.29678275993244574</v>
      </c>
      <c r="J100" s="11">
        <f>J99-(I99*J99)</f>
        <v>400.78510721827553</v>
      </c>
      <c r="K100" s="11">
        <f t="shared" si="5"/>
        <v>118.946110260061</v>
      </c>
      <c r="L100" s="11">
        <f>(E100/(E100+H100))*K100</f>
        <v>118.946110260061</v>
      </c>
      <c r="M100" s="11">
        <f>(H100/(H100+E100))*K100</f>
        <v>0</v>
      </c>
    </row>
    <row r="101" spans="1:13" x14ac:dyDescent="0.25">
      <c r="A101" s="9">
        <v>1</v>
      </c>
      <c r="B101" s="12" t="s">
        <v>113</v>
      </c>
      <c r="C101" s="10">
        <v>0.27961978316307068</v>
      </c>
      <c r="D101" s="10">
        <v>1.3631752873563219</v>
      </c>
      <c r="E101" s="10">
        <v>0.38117077826383128</v>
      </c>
      <c r="F101" s="9">
        <v>0</v>
      </c>
      <c r="G101" s="9">
        <v>0</v>
      </c>
      <c r="H101" s="29">
        <v>0</v>
      </c>
      <c r="I101" s="10">
        <f t="shared" si="4"/>
        <v>0.3169387723520295</v>
      </c>
      <c r="J101" s="11">
        <f>J100-(I100*J100)</f>
        <v>281.83899695821452</v>
      </c>
      <c r="K101" s="11">
        <f t="shared" si="5"/>
        <v>89.325705696863906</v>
      </c>
      <c r="L101" s="11">
        <f>(E101/(E101+H101))*K101</f>
        <v>89.325705696863906</v>
      </c>
      <c r="M101" s="11">
        <f>(H101/(H101+E101))*K101</f>
        <v>0</v>
      </c>
    </row>
    <row r="102" spans="1:13" x14ac:dyDescent="0.25">
      <c r="A102" s="9">
        <v>1</v>
      </c>
      <c r="B102" s="12" t="s">
        <v>114</v>
      </c>
      <c r="C102" s="10">
        <v>0.30141487717628479</v>
      </c>
      <c r="D102" s="10">
        <v>1.3631752873563219</v>
      </c>
      <c r="E102" s="10">
        <v>0.41088131180825249</v>
      </c>
      <c r="F102" s="9">
        <v>0</v>
      </c>
      <c r="G102" s="9">
        <v>0</v>
      </c>
      <c r="H102" s="29">
        <v>0</v>
      </c>
      <c r="I102" s="10">
        <f t="shared" si="4"/>
        <v>0.336934375009313</v>
      </c>
      <c r="J102" s="11">
        <f>J101-(I101*J101)</f>
        <v>192.51329126135062</v>
      </c>
      <c r="K102" s="11">
        <f t="shared" si="5"/>
        <v>64.864345472129003</v>
      </c>
      <c r="L102" s="11">
        <f>(E102/(E102+H102))*K102</f>
        <v>64.864345472129003</v>
      </c>
      <c r="M102" s="11">
        <f>(H102/(H102+E102))*K102</f>
        <v>0</v>
      </c>
    </row>
    <row r="103" spans="1:13" x14ac:dyDescent="0.25">
      <c r="A103" s="13" t="s">
        <v>115</v>
      </c>
      <c r="B103" s="14" t="s">
        <v>116</v>
      </c>
      <c r="C103" s="15">
        <v>1</v>
      </c>
      <c r="D103" s="15">
        <v>1.3631752873563219</v>
      </c>
      <c r="E103" s="15">
        <v>1.3631752873563219</v>
      </c>
      <c r="F103" s="13">
        <v>0</v>
      </c>
      <c r="G103" s="13">
        <v>0</v>
      </c>
      <c r="H103" s="15">
        <v>0</v>
      </c>
      <c r="I103" s="15">
        <v>1</v>
      </c>
      <c r="J103" s="16">
        <f>J102-(I102*J102)</f>
        <v>127.64894578922161</v>
      </c>
      <c r="K103" s="16">
        <f t="shared" si="5"/>
        <v>127.64894578922161</v>
      </c>
      <c r="L103" s="16">
        <f>(E103/(E103+H103))*K103</f>
        <v>127.64894578922161</v>
      </c>
      <c r="M103" s="16">
        <f>(H103/(H103+E103))*K103</f>
        <v>0</v>
      </c>
    </row>
    <row r="104" spans="1:13" x14ac:dyDescent="0.25">
      <c r="A104" s="17" t="s">
        <v>117</v>
      </c>
      <c r="B104" s="18"/>
      <c r="C104" s="18"/>
      <c r="D104" s="18"/>
      <c r="E104" s="18"/>
      <c r="F104" s="18"/>
      <c r="G104" s="18"/>
      <c r="H104" s="18"/>
      <c r="I104" s="18"/>
      <c r="J104" s="9"/>
      <c r="K104" s="18"/>
      <c r="L104" s="11">
        <f>SUM(L3:L103)</f>
        <v>14672.709286774039</v>
      </c>
      <c r="M104" s="11">
        <f>SUM(M3:M103)</f>
        <v>85327.290713225957</v>
      </c>
    </row>
    <row r="105" spans="1:13" ht="13.8" thickBot="1" x14ac:dyDescent="0.3">
      <c r="A105" s="19" t="s">
        <v>118</v>
      </c>
      <c r="B105" s="20"/>
      <c r="C105" s="20"/>
      <c r="D105" s="20"/>
      <c r="E105" s="20"/>
      <c r="F105" s="20"/>
      <c r="G105" s="20"/>
      <c r="H105" s="20"/>
      <c r="I105" s="20"/>
      <c r="J105" s="21"/>
      <c r="K105" s="20"/>
      <c r="L105" s="22">
        <f>100*(L104/100000)</f>
        <v>14.672709286774039</v>
      </c>
      <c r="M105" s="22">
        <f>100*(M104/100000)</f>
        <v>85.327290713225949</v>
      </c>
    </row>
    <row r="106" spans="1:13" x14ac:dyDescent="0.25">
      <c r="L106" s="24"/>
      <c r="M106" s="24"/>
    </row>
    <row r="107" spans="1:13" x14ac:dyDescent="0.25">
      <c r="A107" s="25" t="s">
        <v>119</v>
      </c>
    </row>
    <row r="108" spans="1:13" x14ac:dyDescent="0.25">
      <c r="A108" s="26" t="s">
        <v>120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26.4" customHeight="1" x14ac:dyDescent="0.25">
      <c r="A109" s="26" t="s">
        <v>121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x14ac:dyDescent="0.25">
      <c r="A110" s="27" t="s">
        <v>122</v>
      </c>
    </row>
    <row r="111" spans="1:13" x14ac:dyDescent="0.25">
      <c r="A111" s="28"/>
    </row>
    <row r="114" spans="1:1" x14ac:dyDescent="0.25">
      <c r="A114" s="28"/>
    </row>
    <row r="115" spans="1:1" x14ac:dyDescent="0.25">
      <c r="A115" s="28"/>
    </row>
  </sheetData>
  <mergeCells count="2">
    <mergeCell ref="A108:M108"/>
    <mergeCell ref="A109:M109"/>
  </mergeCells>
  <pageMargins left="0.5" right="0.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131</v>
      </c>
    </row>
    <row r="4" spans="1:1" x14ac:dyDescent="0.3">
      <c r="A4" t="s">
        <v>132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MDLT-Black</vt:lpstr>
      <vt:lpstr>MDLT-White</vt:lpstr>
      <vt:lpstr>credit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N. Cohen</dc:creator>
  <cp:lastModifiedBy>Philip N. Cohen</cp:lastModifiedBy>
  <dcterms:created xsi:type="dcterms:W3CDTF">2015-09-15T15:55:14Z</dcterms:created>
  <dcterms:modified xsi:type="dcterms:W3CDTF">2015-09-15T15:58:09Z</dcterms:modified>
</cp:coreProperties>
</file>